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Korisnici\zmikic\Documents\OBNOVA STANA U DVORIŠTU DOMA\RAdovi na obnovi\POZIV IZVOĐAČIMA ZA PONUDU\"/>
    </mc:Choice>
  </mc:AlternateContent>
  <bookViews>
    <workbookView xWindow="0" yWindow="0" windowWidth="28800" windowHeight="12030"/>
  </bookViews>
  <sheets>
    <sheet name="rekapitulacija" sheetId="16" r:id="rId1"/>
    <sheet name="Građevinski  radovi " sheetId="2" r:id="rId2"/>
  </sheets>
  <externalReferences>
    <externalReference r:id="rId3"/>
    <externalReference r:id="rId4"/>
  </externalReferences>
  <definedNames>
    <definedName name="_">#REF!</definedName>
    <definedName name="_1Excel_BuiltIn_Print_Area_1_1">#REF!</definedName>
    <definedName name="_rbr">#REF!</definedName>
    <definedName name="ADRESA">'[1]Osn-Pod'!$C$9</definedName>
    <definedName name="BROJ_UGOVORA">'[1]Osn-Pod'!$G$12</definedName>
    <definedName name="Excel_BuiltIn_Print_Area_1">#REF!</definedName>
    <definedName name="_xlnm.Print_Titles" localSheetId="1">'Građevinski  radovi '!$10:$11</definedName>
    <definedName name="OLE_LINK52_1">#REF!</definedName>
    <definedName name="_xlnm.Print_Area" localSheetId="1">'Građevinski  radovi '!$A$1:$F$122</definedName>
    <definedName name="PROJEKTANT1">'[2]Osn-Pod'!$C$15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2" l="1"/>
  <c r="F96" i="2" s="1"/>
  <c r="F92" i="2" l="1"/>
  <c r="F94" i="2"/>
  <c r="F93" i="2"/>
  <c r="F91" i="2"/>
  <c r="F90" i="2"/>
  <c r="F89" i="2"/>
  <c r="F88" i="2"/>
  <c r="F87" i="2"/>
  <c r="F81" i="2"/>
  <c r="C13" i="16" l="1"/>
  <c r="F69" i="2"/>
  <c r="F68" i="2"/>
  <c r="F35" i="2" l="1"/>
  <c r="F34" i="2"/>
  <c r="F33" i="2"/>
  <c r="F32" i="2"/>
  <c r="F41" i="2" l="1"/>
  <c r="F36" i="2"/>
  <c r="F50" i="2" l="1"/>
  <c r="F51" i="2"/>
  <c r="F43" i="2" l="1"/>
  <c r="F80" i="2" l="1"/>
  <c r="F78" i="2" l="1"/>
  <c r="F72" i="2"/>
  <c r="C11" i="16" s="1"/>
  <c r="F61" i="2" l="1"/>
  <c r="F24" i="2"/>
  <c r="F62" i="2" l="1"/>
  <c r="F79" i="2" l="1"/>
  <c r="F23" i="2"/>
  <c r="F22" i="2"/>
  <c r="F21" i="2"/>
  <c r="F18" i="2"/>
  <c r="F19" i="2"/>
  <c r="F20" i="2"/>
  <c r="F30" i="2"/>
  <c r="F39" i="2"/>
  <c r="F40" i="2"/>
  <c r="F42" i="2"/>
  <c r="F45" i="2" l="1"/>
  <c r="C8" i="16" s="1"/>
  <c r="F76" i="2" l="1"/>
  <c r="F77" i="2"/>
  <c r="F15" i="2"/>
  <c r="F60" i="2"/>
  <c r="F64" i="2" s="1"/>
  <c r="C10" i="16" s="1"/>
  <c r="F17" i="2"/>
  <c r="F83" i="2" l="1"/>
  <c r="C12" i="16" s="1"/>
  <c r="F53" i="2" l="1"/>
  <c r="C9" i="16" s="1"/>
  <c r="F16" i="2" l="1"/>
  <c r="F26" i="2" l="1"/>
  <c r="C7" i="16" s="1"/>
  <c r="C16" i="16" s="1"/>
  <c r="C17" i="16" s="1"/>
  <c r="C18" i="16" s="1"/>
</calcChain>
</file>

<file path=xl/sharedStrings.xml><?xml version="1.0" encoding="utf-8"?>
<sst xmlns="http://schemas.openxmlformats.org/spreadsheetml/2006/main" count="176" uniqueCount="135">
  <si>
    <t>St.</t>
  </si>
  <si>
    <t>VRSTA I OPIS RADA</t>
  </si>
  <si>
    <t>C I J E N A  (kn)</t>
  </si>
  <si>
    <t>količina</t>
  </si>
  <si>
    <t>jedinična</t>
  </si>
  <si>
    <t>ukupna</t>
  </si>
  <si>
    <t>jed. _x000D_
mjera</t>
  </si>
  <si>
    <t>A.</t>
  </si>
  <si>
    <t>A.1.</t>
  </si>
  <si>
    <t>A.2.</t>
  </si>
  <si>
    <t>B.</t>
  </si>
  <si>
    <t>B.1.</t>
  </si>
  <si>
    <t>B.2.</t>
  </si>
  <si>
    <t>A.3.</t>
  </si>
  <si>
    <t>A.4.</t>
  </si>
  <si>
    <t>A.5.</t>
  </si>
  <si>
    <t>B.3.</t>
  </si>
  <si>
    <t>B.4.</t>
  </si>
  <si>
    <t>C.</t>
  </si>
  <si>
    <t>C.1.</t>
  </si>
  <si>
    <t>C.2.</t>
  </si>
  <si>
    <t>D.</t>
  </si>
  <si>
    <t>kom</t>
  </si>
  <si>
    <t>REKAPITULACIJA</t>
  </si>
  <si>
    <t>PDV 25%</t>
  </si>
  <si>
    <t>E.</t>
  </si>
  <si>
    <t>IZOLATERSKI RADOVI</t>
  </si>
  <si>
    <t>UKUPNO IZOLATERSKI RADOVI</t>
  </si>
  <si>
    <t>m`</t>
  </si>
  <si>
    <t>PODOPOLAGAČKI RADOVI</t>
  </si>
  <si>
    <t>G.1.</t>
  </si>
  <si>
    <t>Izvođač je dužan pridržavati se svih važećih zakona i propisa iz područja gradnje, propisanih ili jednakovrijednih  normi, standarda i ostalo, HRN EN, EN, C, CE i ostalo. Ukoliko HRN EN, EN, C, CE i ostalo svojom uputom propisuju korištenje, odnosno postupanje sukladno određenoj normi, standardu i ostalom investitor će prihvatiti jednakovrijednu zamjenjujuću normu, propis, standard ili ostalo. Svi radovi moraju se izvesti stručno prema važećim propisima i pravilima struke.</t>
  </si>
  <si>
    <t>Sav materijal i oprema, koju izvođač nabavlja, dobavlja i ugrađuje, mora imati pripadnu dokumentaciju u skladu s važećim zakonima i propisima iz područja gradnje.</t>
  </si>
  <si>
    <t>Izvođač je dužan gradilište održavati čistim, a na kraju radova treba izvesti detaljno čišćenje što je uključeno u ponuđenu cijenu i neće se obračunavati zasebno. Nakon dovršenja gradnje izvođač će predati posve uređeno gradilište i okolinu predstavniku investitora uz obveznu prisutnost nadzornog inženjera, a primjedbe dane od strane projektanta imaju istu težinu kao i primjedbe dane od strane nadzornog inženjera i investitora.</t>
  </si>
  <si>
    <t>Izvođač je dužan proučiti sve navedene dijelove Troškovnika, te u slučaju nejasnoća tražiti objašnjenje od investitora - osobe zadužene za komunikaciju sa ponuditeljima i projektantima.</t>
  </si>
  <si>
    <t>U svim stavkama koje uključuju odvoz viška materijala na mjesto oporabe ili zbinjavanja, jedinične cijene moraju uključivati sve  troškove deponiranja.</t>
  </si>
  <si>
    <t>F.</t>
  </si>
  <si>
    <t>G.</t>
  </si>
  <si>
    <t>UKUPNO PODOPOLAGAČKI RADOVI</t>
  </si>
  <si>
    <t>komplet</t>
  </si>
  <si>
    <t xml:space="preserve">OPĆE NAPOMENE ZA SVE STAVKE TROŠKOVNIKA </t>
  </si>
  <si>
    <t>A.6.</t>
  </si>
  <si>
    <t>PRIPREMNI  RADOVI , DEMONTAŽE I UKLANJANJE</t>
  </si>
  <si>
    <t xml:space="preserve">UKUPNO  PRIPREMNI  RADOVI </t>
  </si>
  <si>
    <t>C</t>
  </si>
  <si>
    <t>KERAMIČARSKI  RADOVI</t>
  </si>
  <si>
    <t>UKUPNO  KERAMIČARSKI  RADOVI</t>
  </si>
  <si>
    <t>LIČILAČKI   I  GIPSARSKI  RADOVI</t>
  </si>
  <si>
    <t>UKUPNO STOLARSKI  RADOVI</t>
  </si>
  <si>
    <t>STOLARSKI   RADOVI</t>
  </si>
  <si>
    <t>IZOLATERSKI   RADOVI</t>
  </si>
  <si>
    <t>KERAMIČARSKI RADOVI</t>
  </si>
  <si>
    <t>PODOPOLAGAČKI  RADOVI</t>
  </si>
  <si>
    <t>LIČILAČKI  I  GIPSARSKI   RADOVI</t>
  </si>
  <si>
    <t>UKUPNO LIČILAČKI I GIPSARSKI  RADOVI</t>
  </si>
  <si>
    <t xml:space="preserve">SVEUKUPNO </t>
  </si>
  <si>
    <t>Od trenutka preuzimanja gradilišta pa do primopredaje  izvođač je odgovoran za stvari i osobe koje se nalaze unutar gradilišta. U građevinski dnevnik se unose svi bitni podaci i događaji tijekom građenja (npr. meteorološke prilike, temperatura zraka i sl.), upisuju primjedbe projektanata, nalozi nadzornog inženjera i inspekcije, sukladno posebnom propisu. Tako registrirani zahtjevi obvezni su za izvođača radova, s tim da je za svaku nepredviđenu višu radnju, kojom bi se povećalo ukupne troškove predviđene za izgradnju po ovom troškovniku, prethodno potrebna suglasnost investitora.</t>
  </si>
  <si>
    <t xml:space="preserve"> REKAPITULACIJA</t>
  </si>
  <si>
    <t>STOLARSKI  RADOVI</t>
  </si>
  <si>
    <t xml:space="preserve">dvokrilni  Z/O prozor  vel. 180x120 cm </t>
  </si>
  <si>
    <t xml:space="preserve">jednokrilni Z/O prozor vel. 80x120 cm </t>
  </si>
  <si>
    <t xml:space="preserve">dvokrilni  Z/O prozor vel. 120x120 cm </t>
  </si>
  <si>
    <t xml:space="preserve">jednokrilni Z/O prozor vel. 80x80 cm </t>
  </si>
  <si>
    <t xml:space="preserve">Jednokrilna , puna vrata 80 / 205 cm </t>
  </si>
  <si>
    <t>D.1.</t>
  </si>
  <si>
    <t>D.2.</t>
  </si>
  <si>
    <t>D.3.</t>
  </si>
  <si>
    <t>E.1.</t>
  </si>
  <si>
    <t>m'</t>
  </si>
  <si>
    <t>E.2.</t>
  </si>
  <si>
    <t>F.1.</t>
  </si>
  <si>
    <t>F.2.</t>
  </si>
  <si>
    <t>F.3.</t>
  </si>
  <si>
    <t>F.4.</t>
  </si>
  <si>
    <t>F.5.</t>
  </si>
  <si>
    <t>F.6.</t>
  </si>
  <si>
    <t xml:space="preserve">Gospodarski subjekti mogu obići mjesto (lokaciju) koje se odnosi na predmet ovog postupka i upoznati se s postojećim stanjem kako bi za sebe prikupili sve informacije koje su potrebne za izradu ponude i preuzimanje ugovorne obveze. </t>
  </si>
  <si>
    <t>INSTALATERSKI  RADOVI</t>
  </si>
  <si>
    <t>G.3.</t>
  </si>
  <si>
    <t>G.4.</t>
  </si>
  <si>
    <t>G.5.</t>
  </si>
  <si>
    <t>G.6.</t>
  </si>
  <si>
    <t>G.7.</t>
  </si>
  <si>
    <t>G.8.</t>
  </si>
  <si>
    <t xml:space="preserve">G. </t>
  </si>
  <si>
    <t xml:space="preserve">INSTALATERSKI RADOVI </t>
  </si>
  <si>
    <t>PRIPREMNI  RADOVI, DEMONTAŽE I UKLANJANJA</t>
  </si>
  <si>
    <r>
      <rPr>
        <b/>
        <sz val="12"/>
        <rFont val="Calibri"/>
        <family val="2"/>
        <charset val="238"/>
        <scheme val="minor"/>
      </rPr>
      <t xml:space="preserve">Čišćenje zgrade
</t>
    </r>
    <r>
      <rPr>
        <sz val="12"/>
        <rFont val="Calibri"/>
        <family val="2"/>
        <charset val="238"/>
        <scheme val="minor"/>
      </rPr>
      <t>Iznošenje postojećeg namještaja i opreme iz prostorija prije izvođenja radova, deponiranje na mjesto koje odredi korisnik. Ukupna površina koju je potrebno očistiti iznosi  cca 55 m2.</t>
    </r>
  </si>
  <si>
    <r>
      <rPr>
        <b/>
        <sz val="12"/>
        <rFont val="Calibri"/>
        <family val="2"/>
        <charset val="238"/>
        <scheme val="minor"/>
      </rPr>
      <t>Demontaža postojećih slojeva stropa.</t>
    </r>
    <r>
      <rPr>
        <sz val="12"/>
        <rFont val="Calibri"/>
        <family val="2"/>
        <charset val="238"/>
        <scheme val="minor"/>
      </rPr>
      <t xml:space="preserve">
Demontaža drvene obloge stropa s podkonstrukciom  . U cijenu uključen sav potreban rad i materijal potreban za demontažu, vertikalni i horizontalni transport, te odvoz i zbinjavanje materijala na deponiji građ. materijala na udaljenosti do 30 km. </t>
    </r>
  </si>
  <si>
    <r>
      <t>m</t>
    </r>
    <r>
      <rPr>
        <vertAlign val="superscript"/>
        <sz val="12"/>
        <rFont val="Calibri"/>
        <family val="2"/>
        <charset val="238"/>
        <scheme val="minor"/>
      </rPr>
      <t>2</t>
    </r>
  </si>
  <si>
    <r>
      <rPr>
        <b/>
        <sz val="12"/>
        <rFont val="Calibri"/>
        <family val="2"/>
        <charset val="238"/>
        <scheme val="minor"/>
      </rPr>
      <t>Demontaža postojećih slojeva podova na 1. katu.</t>
    </r>
    <r>
      <rPr>
        <sz val="12"/>
        <rFont val="Calibri"/>
        <family val="2"/>
        <charset val="238"/>
        <scheme val="minor"/>
      </rPr>
      <t xml:space="preserve">                Demontaža svih postojećih slojeva (keramika, vinaz, parket) do nosive konstrukcije . U cijenu uključen sav potreban rad i materijal potreban za demontažu, vertikalni i horizontalni transport, te odvoz i zbinjavanje materijala nastalog demontažom. Obračun po m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 xml:space="preserve"> poda. </t>
    </r>
  </si>
  <si>
    <r>
      <rPr>
        <b/>
        <sz val="12"/>
        <rFont val="Calibri"/>
        <family val="2"/>
        <charset val="238"/>
        <scheme val="minor"/>
      </rPr>
      <t xml:space="preserve">Demontaža postojeće dotrajale unutarnje i vanjske stolarije.
</t>
    </r>
    <r>
      <rPr>
        <sz val="12"/>
        <rFont val="Calibri"/>
        <family val="2"/>
        <charset val="238"/>
        <scheme val="minor"/>
      </rPr>
      <t>Vađenje postojeće  metalne i drvene stolarije (prozora, roleta i vrata ) pažljiva demontaža unutarnjeg okova, rezanje doprozornika i dovratnika.   U cijenu uključiti sav potreban rad i materijal potreban za demontažu, vertikalni i horizontalni transport, te odvoz i zbinjavanje materijala na deponiju građ. materijala na udaljenosti do 30 km.</t>
    </r>
  </si>
  <si>
    <r>
      <t>Otvori do 1 m</t>
    </r>
    <r>
      <rPr>
        <vertAlign val="superscript"/>
        <sz val="12"/>
        <rFont val="Calibri"/>
        <family val="2"/>
        <charset val="238"/>
        <scheme val="minor"/>
      </rPr>
      <t>2</t>
    </r>
  </si>
  <si>
    <r>
      <t>Otvori od 1 do 2 m</t>
    </r>
    <r>
      <rPr>
        <vertAlign val="superscript"/>
        <sz val="12"/>
        <rFont val="Calibri"/>
        <family val="2"/>
        <charset val="238"/>
        <scheme val="minor"/>
      </rPr>
      <t>2</t>
    </r>
  </si>
  <si>
    <r>
      <rPr>
        <b/>
        <sz val="12"/>
        <rFont val="Calibri"/>
        <family val="2"/>
        <charset val="238"/>
        <scheme val="minor"/>
      </rPr>
      <t xml:space="preserve">Obrada doprozornika i nadprozornika
</t>
    </r>
    <r>
      <rPr>
        <sz val="12"/>
        <rFont val="Calibri"/>
        <family val="2"/>
        <charset val="238"/>
        <scheme val="minor"/>
      </rPr>
      <t>Obrada doprozornika i dovratnika nakon uklanjanja postojeće stolarije, obrada obuhvaća grubu i finu obradu zida i nadvoja, te pripremu za montažu nove stolarije. Cijena obuhvaća sav potreban rad i materijal.</t>
    </r>
  </si>
  <si>
    <r>
      <rPr>
        <b/>
        <sz val="12"/>
        <rFont val="Calibri"/>
        <family val="2"/>
        <charset val="238"/>
        <scheme val="minor"/>
      </rPr>
      <t xml:space="preserve">Dobava i postavljanje laminata </t>
    </r>
    <r>
      <rPr>
        <sz val="12"/>
        <rFont val="Calibri"/>
        <family val="2"/>
        <charset val="238"/>
        <scheme val="minor"/>
      </rPr>
      <t xml:space="preserve"> 
Laminat klase 33, debljine 8 mm sa aqua protect zaštitom. Postavljanje se vrši sastavljanjem jednog po jednog reda dasaka i međusobnim spajanjem pojedinačnih redova klik sistemom. U cijenu uključiti rubne lajsne (cca 32 m'), kutnike i dr. do potpune gotovosti. </t>
    </r>
  </si>
  <si>
    <r>
      <rPr>
        <b/>
        <sz val="12"/>
        <rFont val="Calibri"/>
        <family val="2"/>
        <charset val="238"/>
        <scheme val="minor"/>
      </rPr>
      <t>Dobava i postavljanje  lajsni  od eloksiranog  aluminija</t>
    </r>
    <r>
      <rPr>
        <sz val="12"/>
        <rFont val="Calibri"/>
        <family val="2"/>
        <charset val="238"/>
        <scheme val="minor"/>
      </rPr>
      <t xml:space="preserve"> - mat  na prelazima (spojevima)  podova. U cijenu uključiti vrijednosti svih materijala i rada do potpune gotovosti.</t>
    </r>
  </si>
  <si>
    <r>
      <rPr>
        <b/>
        <sz val="12"/>
        <rFont val="Calibri"/>
        <family val="2"/>
        <charset val="238"/>
        <scheme val="minor"/>
      </rPr>
      <t xml:space="preserve">Postavljanje gipskartonskih ploča na stropove </t>
    </r>
    <r>
      <rPr>
        <sz val="12"/>
        <rFont val="Calibri"/>
        <family val="2"/>
        <charset val="238"/>
        <scheme val="minor"/>
      </rPr>
      <t xml:space="preserve">
Nabava i izrada obloge stropova od ravnih GK ploča.  Obloga debljine 100mm (CW 80/100), jednostruka obloga s GK pločama debljine 12,5 mm i težine 8,50 kg/m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. U cijenu uključen sav potreban rad, oprema i materijal. Podkonstrukcija od poc.metalnih profila koji se ovjesnim elementima učvršćuju za strop (uključiti u cijenu). Spojeve sa bočnim zidovima izvesti bijelim pocinčanim, rubnim "L" profilima koji se tiplima i vijcima učvršćuju u zid. Obračun po m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 xml:space="preserve"> obloge.</t>
    </r>
  </si>
  <si>
    <r>
      <rPr>
        <b/>
        <sz val="12"/>
        <rFont val="Calibri"/>
        <family val="2"/>
        <charset val="238"/>
        <scheme val="minor"/>
      </rPr>
      <t xml:space="preserve">Obrada unutarnjih stropova 
</t>
    </r>
    <r>
      <rPr>
        <sz val="12"/>
        <rFont val="Calibri"/>
        <family val="2"/>
        <charset val="238"/>
        <scheme val="minor"/>
      </rPr>
      <t>Soboslikarska obrada stropova. Cijenom obuhvaćene slijedeće radnje: 
- čišćenje, otprašivanje podloge 
- zaštita stolarije,bravarije i podova PE folijom
- impregnacija
- gletanje ploha 
- trostruki završni premaz poludisperzivnom bojom na bazi vode 
- završne popravke i čiščenje.
Radna skela obuhvaćena jediničnom cijenom, rad na visini do 3,00 m. U cijenu uključen sav potreban rad i materijal. Obračun po m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 xml:space="preserve"> obloge.</t>
    </r>
  </si>
  <si>
    <r>
      <rPr>
        <b/>
        <sz val="12"/>
        <rFont val="Calibri"/>
        <family val="2"/>
        <charset val="238"/>
        <scheme val="minor"/>
      </rPr>
      <t>Uređenje ograde  stubišta</t>
    </r>
    <r>
      <rPr>
        <sz val="12"/>
        <rFont val="Calibri"/>
        <family val="2"/>
        <charset val="238"/>
        <scheme val="minor"/>
      </rPr>
      <t xml:space="preserve">
Brušenje, popravak i bojanje ograde stubišta. Ogradu je potrebno očistiiti od postojeće boje te izvršiti popravak oštećenje te  obojati temeljnom i  (dvostruko) lak bojom . U cijenu uključiti sav rad i materijal.</t>
    </r>
  </si>
  <si>
    <r>
      <rPr>
        <b/>
        <sz val="12"/>
        <rFont val="Calibri"/>
        <family val="2"/>
        <charset val="238"/>
        <scheme val="minor"/>
      </rPr>
      <t xml:space="preserve">Završni dekorativni sloj </t>
    </r>
    <r>
      <rPr>
        <sz val="12"/>
        <rFont val="Calibri"/>
        <family val="2"/>
        <charset val="238"/>
        <scheme val="minor"/>
      </rPr>
      <t xml:space="preserve">  
Dobava materijala i izvedba  završnog sloja dekorativne akrilne, kulir žbuke  na zidu uz stubište i na ulaznom prostoru. Sloje žbuke se postavlja u visini cca 140 cm od ruba poda.  Veličina zrna do 1,5 mm, zaglađena tekstura. Podloga na koju se nanosi mora biti  suha, glatka i čista.  Temperatura zraka i podloge mora biti viša od 5° C  i niža od 30 °</t>
    </r>
    <r>
      <rPr>
        <sz val="10.5"/>
        <rFont val="Calibri"/>
        <family val="2"/>
        <charset val="238"/>
        <scheme val="minor"/>
      </rPr>
      <t xml:space="preserve">. </t>
    </r>
    <r>
      <rPr>
        <sz val="12"/>
        <rFont val="Calibri"/>
        <family val="2"/>
        <charset val="238"/>
        <scheme val="minor"/>
      </rPr>
      <t>Prije ugradnje završnog sloja obavezno je nanošenje  temeljnog prednamaza. U cijenu su uključiti  vrijednosti svih potrebnih radova i materijal.</t>
    </r>
  </si>
  <si>
    <r>
      <rPr>
        <b/>
        <sz val="12"/>
        <rFont val="Calibri"/>
        <family val="2"/>
        <charset val="238"/>
        <scheme val="minor"/>
      </rPr>
      <t xml:space="preserve">Bojanje vanjskih zidova </t>
    </r>
    <r>
      <rPr>
        <sz val="12"/>
        <rFont val="Calibri"/>
        <family val="2"/>
        <charset val="238"/>
        <scheme val="minor"/>
      </rPr>
      <t xml:space="preserve">  
Stavkom  obuhvatiti:                      
- čišćenje površine od prašine                                               
- pranje miniwashom                                                          
- čišćenje od mikroorganizama (plijesanj, alge i sl)                         
- sitne popravke na žbuci i bet.površinama                               
- akrilna impregnacija                                                       
- prednamaz                                                                    
- bojanje akrilnom bojom                                                     
- izradu i demontažu  skele.</t>
    </r>
  </si>
  <si>
    <r>
      <rPr>
        <b/>
        <sz val="12"/>
        <rFont val="Calibri"/>
        <family val="2"/>
        <charset val="238"/>
        <scheme val="minor"/>
      </rPr>
      <t xml:space="preserve">Izrada toplinske izolacije stropova </t>
    </r>
    <r>
      <rPr>
        <sz val="12"/>
        <rFont val="Calibri"/>
        <family val="2"/>
        <charset val="238"/>
        <scheme val="minor"/>
      </rPr>
      <t xml:space="preserve">                       
Dobava i ugradnja toplinske izolacije  od mineralne vune d=10 cm (A1 - razred negorivosti, gustoća q=40 kg/m3 ) iznad nove konstrukcije stropa  (gipskartonskih ploča). Izolacija se postavlja između slojeva polietilenske folije 2x0,015 mm i parne brane. Stavkom obuhvatiti sve potrebne radove i materijal (vunu, foliju, spojni materijal) do pune gotovosti.</t>
    </r>
  </si>
  <si>
    <r>
      <rPr>
        <b/>
        <sz val="12"/>
        <rFont val="Calibri"/>
        <family val="2"/>
        <charset val="238"/>
        <scheme val="minor"/>
      </rPr>
      <t xml:space="preserve">Uklanjanje  postojećih instalacija  i sanitarne opreme.
</t>
    </r>
    <r>
      <rPr>
        <sz val="12"/>
        <rFont val="Calibri"/>
        <family val="2"/>
        <charset val="238"/>
        <scheme val="minor"/>
      </rPr>
      <t xml:space="preserve">Demontaža  postojećih rashladnih i ogrijevnih tijela , dotrajale sanitarne opreme (umivaonici, wc školjke, vodokotlići i sl.) te insalacija u zidovima i podovima. </t>
    </r>
  </si>
  <si>
    <t>Napomena: u cijenu uključiti sav potreban rad i materijal potreban za uklanjanje, utovar, te odvoz i zbinjavanje materijala na deponiju građ. materijala na udaljenosti do 30 km. Uključiti taksu za deponiju.</t>
  </si>
  <si>
    <r>
      <rPr>
        <b/>
        <sz val="12"/>
        <rFont val="Calibri"/>
        <family val="2"/>
        <charset val="238"/>
        <scheme val="minor"/>
      </rPr>
      <t xml:space="preserve">Obrada unutarnjih zidova 
</t>
    </r>
    <r>
      <rPr>
        <sz val="12"/>
        <rFont val="Calibri"/>
        <family val="2"/>
        <charset val="238"/>
        <scheme val="minor"/>
      </rPr>
      <t>Soboslikarska obrada zidova. Cijenom obuhvaćene slijedeće radnje: 
- struganje i čišćenje podloge od postojeće boje                        
- čišćenje, otprašivanje podloge 
- zaštita stolarije,bravarije i podova PE folijom
- impregnacija
- gletanje ploha 
- trostruki završni premaz poludisperzivnom bojom na bazi vode 
- završne popravke i čiščenje.
Radna skela obuhvaćena jediničnom cijenom, rad na visini do 3,00 m. U cijenu uključen sav potreban rad i materijal. Obračun po m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 xml:space="preserve"> obloge.</t>
    </r>
  </si>
  <si>
    <t>Ugradnja podne WC školjke od keramike kl.”A” bijele boje sa  sjedištem i poklopcem od plastificiranog drveta, bešumnim niskomontažnim vodokotlićem, ispirnom cijevi, pričvrsnim i brtvenim materijalom. U cijenu uključen samo rad.</t>
  </si>
  <si>
    <t>Ugradnja samostojećeg kompleta (ormarić/umivaonik) šir. 55-60 cm. Umivaonik nasadni. U cijenu uključen samo rad.</t>
  </si>
  <si>
    <t>Ugradnja ogledala 600 x 800 mm komplet sa pričvrsnim materijalom. U cijenu uključen samo rad.</t>
  </si>
  <si>
    <t>Ugradnja kromirane jednoručne stojeće mješalice za umivaonik T+H voda, sa priključnim fleks. crijevima i rozetama. U cijenu uključen samo rad.</t>
  </si>
  <si>
    <t>Ugradnja kromirane jednoručne mješalice /tuš sa ručicom tuša, fleksibilnim crijevom tuša duljine cca 1,5 m, zidnim držačem tuša sa šipkom i klizačem i montažnim materijalom. U cijenu uključen samo rad.</t>
  </si>
  <si>
    <t>Ugradnja podnog slivnika od PVC-a sa odvodom Ø 50 i kromiranom rešetkom, dim. 150x150 mm.</t>
  </si>
  <si>
    <r>
      <rPr>
        <b/>
        <sz val="12"/>
        <rFont val="Calibri"/>
        <family val="2"/>
        <charset val="238"/>
        <scheme val="minor"/>
      </rPr>
      <t xml:space="preserve">Postavljanje zidnih keramičkih pločica
</t>
    </r>
    <r>
      <rPr>
        <sz val="12"/>
        <rFont val="Calibri"/>
        <family val="2"/>
        <charset val="238"/>
        <scheme val="minor"/>
      </rPr>
      <t>Polaganje zidnih keramičkih pločica I klase preko postojećih ker. pločica.  Postavljanje pločica fuga na fugu, ljepljenjem ljepilom, postavljenje rubnih PVC lajsni. Reške  2 -3 mm.  Fugirna masa za fugiranje  mora biti vodootporna, anti-fungicidna i anti-bakterijska i stabilne boje. Uzeti u obzir eventualno izravnavanje neravnina sa smjesom. Sve rubove silikonizirati silikonom u boji pločica. Pločice se u sanitarnim čvorovima polažu cijelom visinom zida a u kuhinji do visine kuh. elemenata. U cijenu uključen samo rad. Obračun po m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.</t>
    </r>
  </si>
  <si>
    <r>
      <rPr>
        <b/>
        <sz val="12"/>
        <rFont val="Calibri"/>
        <family val="2"/>
        <charset val="238"/>
        <scheme val="minor"/>
      </rPr>
      <t>Postavljanje prozirskih vanjskih i unutarnjih klupica.</t>
    </r>
    <r>
      <rPr>
        <sz val="12"/>
        <rFont val="Calibri"/>
        <family val="2"/>
        <charset val="238"/>
        <scheme val="minor"/>
      </rPr>
      <t xml:space="preserve">
Dobava i montaža klupica na prozore od kamena d=2 cm, širine 20-25 cm. Prije montaže prozorskih klupčica potrebno je pripremiti otvor pod prozorom prema pravilima struke. U cijenu uključen sav potreban rad i materijal. Obračun po m`.</t>
    </r>
  </si>
  <si>
    <t xml:space="preserve">Jednokrilna ulazna vrata  vel. 100x210+50 cm ustakljena (dvostruko IZO staklo) zaokretna vrata sa otklopnim nadsvjetlom.  </t>
  </si>
  <si>
    <r>
      <rPr>
        <b/>
        <sz val="12"/>
        <rFont val="Calibri"/>
        <family val="2"/>
        <charset val="238"/>
        <scheme val="minor"/>
      </rPr>
      <t xml:space="preserve">Postavljanje podnih keramičkih pločica
</t>
    </r>
    <r>
      <rPr>
        <sz val="12"/>
        <rFont val="Calibri"/>
        <family val="2"/>
        <charset val="238"/>
        <scheme val="minor"/>
      </rPr>
      <t>Polaganje podnih keramičkih pločica d=6-8 mm, protukliznost min. R 9.  Prethodno se nanosi temeljni premaz podloge.  Postavljanje pločica fuga na fugu, ljepljenjem ljepilom visokog sadržaja polimera (klasa C2TE) primjereno za podno grijanje. Reške  2 -3 mm. Fugirna masa za fugiranje mora biti vodootporna, anti-fungicidna i anti-bakterijska, visoke otpornosti na habanje i stabilne boje (klasa CG2). Uzeti u obzir eventualno izravnavanje neravnina sa smjesom, postavljenje prelazne poc. lajsne, sokl visine 10 cm.  Rubove sokla zaobliti, sve rubove silikonizirati  u boji pločica. U cijenu uključen samo rad.  Obračun po m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.</t>
    </r>
  </si>
  <si>
    <t>Dobava i ugradnja inverter klima uređaja  (prikladno za vel. prostorija min.50 m2), min. razred energetske učinkovitosti A++ (hlađenje), A+ (grijanje), snage hlađenja i grijanja Qh=2,6 kW, Qg=2,8 kW, Rashladni plin R32. Kompl  sa vanjskom i unutarnjom jedinicm, nosačima, spojnim vodovima Ø 6 / Ø 9,  ovjesnim priborom, PVC cijevi DN25 za odvod kondenzata, infraregulatorom, sve postavljeno, priključeno na el. instalaciju i pušteno u rad od strane ovlaštenog servisa.</t>
  </si>
  <si>
    <t>Ugradnja polukružne tuš kade vel.90x90, dubine 8 cm, sa bočnom oblogom. Na kadu se postavlja kabina od mutnog stakla, opremljena nehrđajućom ručkom, kotačićima i profilima aluminij / krom. sa vratima sa magnetskom brtvom. U cijenu uključen samo rad.</t>
  </si>
  <si>
    <t xml:space="preserve">Jednokrilna, puna vrata 100 / 205 cm </t>
  </si>
  <si>
    <r>
      <rPr>
        <b/>
        <sz val="12"/>
        <rFont val="Calibri"/>
        <family val="2"/>
        <charset val="238"/>
        <scheme val="minor"/>
      </rPr>
      <t>Postavljanje staklene opeke na otvor iznad stubišta.</t>
    </r>
    <r>
      <rPr>
        <sz val="12"/>
        <rFont val="Calibri"/>
        <family val="2"/>
        <charset val="238"/>
        <scheme val="minor"/>
      </rPr>
      <t xml:space="preserve">
Dobava i postavljanje staklene opeke 19x19x8 cm, prozirna, valovita. Opeka se postavlja u cementni mort i konstrukciju s metalnom podloškom od 6 mm. U cijenu uključen sav potreban rad i materijal. Obračun po m2.</t>
    </r>
  </si>
  <si>
    <t>G.2.</t>
  </si>
  <si>
    <r>
      <t xml:space="preserve">Postavljnje nove PVC stolarije.
</t>
    </r>
    <r>
      <rPr>
        <sz val="12"/>
        <rFont val="Calibri"/>
        <family val="2"/>
        <charset val="238"/>
        <scheme val="minor"/>
      </rPr>
      <t>Sve mjere za stolariju obavezno kontrolirati na gradilištu. Stolarija  se izvodi od PVC profila u bijeloj boji.
Sve prozorske elemente ostakliti IZO staklom (4+12+4+16+4) . Koeficijent prolaska topline otvora mora biti maksimalno Uw=1,4 W/m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K komplet.</t>
    </r>
  </si>
  <si>
    <t xml:space="preserve">Svi profili moraju biti izrađeni sa prekinutim toplinskim mostovima, (debljina stijenke min. 3 mm, sa čel. ojačanjima) . U cijenu uključiti  rolete sa pvc lamelama bijele boje, komarnike, ručice za otvaranje na otklop i zaokret, završne lajsne, sidra. Zaptivanje između elemenata izvesti odgovarajućim neprekinutom brtvom (tri brtve). 
</t>
  </si>
  <si>
    <r>
      <rPr>
        <b/>
        <sz val="12"/>
        <rFont val="Calibri"/>
        <family val="2"/>
        <charset val="238"/>
        <scheme val="minor"/>
      </rPr>
      <t xml:space="preserve">Dobava i ugradnja unutarnjih jednokrilnih zaokretnih vrata.
</t>
    </r>
    <r>
      <rPr>
        <sz val="12"/>
        <rFont val="Calibri"/>
        <family val="2"/>
        <charset val="238"/>
        <scheme val="minor"/>
      </rPr>
      <t>Vrata se sastoje dovratnika od punog drva u širini zida, lakiranog poliuretanskim eco lakom na bazi vode u bijeloj boji. Dovratnik sa utorima za pante, min.3 kom na vratnom krilu. Vratna krila glatka, debljine 32 mm od iverice, s cijevnom ispunom, obložene medijapanom debljine 4 mm, oplemenjen CPL folijom u bijeloj  boji. Vrata sa  opšavnim letvama i gumenim brtvama u boji dovratnika. Ugrađuju se suhom izvedbom u zidove. U cijenu uračunat sav potreban okov i cilindar brave sa tri ključa.</t>
    </r>
  </si>
  <si>
    <t xml:space="preserve">Jednokrilna, puna vrata 90 / 205 cm </t>
  </si>
  <si>
    <r>
      <rPr>
        <b/>
        <sz val="12"/>
        <rFont val="Calibri"/>
        <family val="2"/>
        <charset val="238"/>
        <scheme val="minor"/>
      </rPr>
      <t>Izrada hidroizolacije podova u sanitarnom čvoru, ostavi i  kuhinji</t>
    </r>
    <r>
      <rPr>
        <sz val="12"/>
        <rFont val="Calibri"/>
        <family val="2"/>
        <charset val="238"/>
        <scheme val="minor"/>
      </rPr>
      <t>.  Hidroizolaciju podići na okolne zidove u visini od 30 cm i rabicirati plastičnim ili pocinčanim pletivom prije polaganja keramičkih pločica. Hidroizolacijski sustav izvesti dvokomponentnim visoko fleksibilnim cem. mortom u 2 sloja debljine 2 mm s tim da se u prvi sloj utisne mrežica od alkalno otpornih stakl. vlakana vel.okna 4x4,5 mm. Na mjestima dilatacijskih fuga i spojevima između vodoravnih i okomitih površina i odvoda potrebno je ugraditi gumiranu poliestersku traku s alkalno otpornim filcem, kutne elemente i manžete. Trake se međusobno lijepe ljepilom.</t>
    </r>
  </si>
  <si>
    <r>
      <rPr>
        <b/>
        <sz val="12"/>
        <rFont val="Calibri"/>
        <family val="2"/>
        <charset val="238"/>
        <scheme val="minor"/>
      </rPr>
      <t>Polaganje keramičkih pločica na unutarnjem stubištu i ulazu</t>
    </r>
    <r>
      <rPr>
        <sz val="12"/>
        <rFont val="Calibri"/>
        <family val="2"/>
        <charset val="238"/>
        <scheme val="minor"/>
      </rPr>
      <t xml:space="preserve">, završna obrada R10. Na rubove ugraditi prouklizne lajsne. Pločice se polažu punoplošnim ljepljenjem na ravnu i čistu podlogu  prethodno premazanu HI premazom pomoću visoko fleksibilnog cementnog ljepila. Fugiranje  cementnom brzovezujućom i brzosušećom fugirnom masom za fuge širine 2 mm, brtvljenje dilatacijskih spojeva pomoću silikonske mase za brtvljenje. Uz rubove postaviti sokl 10 cm. Uključiti i eventualno izravnavanje postojeće podloge. U cijenu uključen samo rad i dobava proukliznih lajsni. Obračun po m2 izvedenih površina. </t>
    </r>
  </si>
  <si>
    <t>REKONSTRUKCIJA STAMBENE GRAĐEVINE - Dječji dom Sv. Ana Vinkovci</t>
  </si>
  <si>
    <t>G.9.</t>
  </si>
  <si>
    <t>Demontaža stare instalacije vode i kanalizacije, vađenje dotrajalih pocinčanih i PVC cijevi</t>
  </si>
  <si>
    <t>kompel</t>
  </si>
  <si>
    <t>G.10.</t>
  </si>
  <si>
    <t>Dobava i ugradnja instalacija vode i kanalizacije(gruba instalacija</t>
  </si>
  <si>
    <t>kompet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</si>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</sst>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k_n_-;\-* #,##0.00\ _k_n_-;_-* &quot;-&quot;??\ _k_n_-;_-@_-"/>
    <numFmt numFmtId="164" formatCode="#,##0.0"/>
    <numFmt numFmtId="165" formatCode="_-* #,##0.00_-;\-* #,##0.00_-;_-* \-??_-;_-@_-"/>
    <numFmt numFmtId="166" formatCode="_-* #,##0.00\ _k_n_-;\-* #,##0.00\ _k_n_-;_-* \-??\ _k_n_-;_-@_-"/>
    <numFmt numFmtId="167" formatCode="_-* #,##0.00\ _S_I_T_-;\-* #,##0.00\ _S_I_T_-;_-* &quot;-&quot;??\ _S_I_T_-;_-@_-"/>
    <numFmt numFmtId="168" formatCode="#,##0.00\ [$kn-41A]"/>
    <numFmt numFmtId="169" formatCode="General_)"/>
  </numFmts>
  <fonts count="38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0"/>
      <name val="Arial"/>
      <charset val="238"/>
    </font>
    <font>
      <sz val="10"/>
      <name val="Helv"/>
    </font>
    <font>
      <sz val="8"/>
      <name val="Arial"/>
      <family val="2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sz val="10"/>
      <name val="Arial"/>
      <family val="2"/>
    </font>
    <font>
      <sz val="10"/>
      <name val="HRBookmanLight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0"/>
      <name val="AvantArt_PP"/>
      <charset val="238"/>
    </font>
    <font>
      <sz val="10"/>
      <name val="arial ce"/>
      <charset val="238"/>
    </font>
    <font>
      <sz val="11"/>
      <name val="Arial"/>
      <family val="1"/>
    </font>
    <font>
      <sz val="9"/>
      <name val="Tahoma"/>
      <family val="2"/>
      <charset val="238"/>
    </font>
    <font>
      <sz val="10"/>
      <name val="MS Sans Serif"/>
      <family val="2"/>
      <charset val="238"/>
    </font>
    <font>
      <sz val="10"/>
      <color indexed="8"/>
      <name val="Arial CE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8"/>
      <name val="Myriad Pro"/>
      <family val="2"/>
      <charset val="238"/>
    </font>
    <font>
      <b/>
      <sz val="12"/>
      <name val="ISOCPEUR"/>
      <family val="2"/>
      <charset val="238"/>
    </font>
    <font>
      <sz val="12"/>
      <name val="ISOCPEUR"/>
      <family val="2"/>
      <charset val="238"/>
    </font>
    <font>
      <sz val="12"/>
      <color rgb="FFFF0000"/>
      <name val="ISOCPEUR"/>
      <family val="2"/>
      <charset val="238"/>
    </font>
    <font>
      <b/>
      <u/>
      <sz val="14"/>
      <name val="ISOCPEUR"/>
      <family val="2"/>
      <charset val="238"/>
    </font>
    <font>
      <sz val="14"/>
      <name val="Calibri"/>
      <family val="2"/>
      <charset val="238"/>
    </font>
    <font>
      <sz val="10"/>
      <name val="ISOCPEUR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7">
    <xf numFmtId="0" fontId="0" fillId="0" borderId="0">
      <alignment vertical="center"/>
    </xf>
    <xf numFmtId="4" fontId="2" fillId="0" borderId="0">
      <protection locked="0"/>
    </xf>
    <xf numFmtId="0" fontId="4" fillId="0" borderId="0"/>
    <xf numFmtId="0" fontId="2" fillId="0" borderId="0"/>
    <xf numFmtId="0" fontId="5" fillId="0" borderId="0"/>
    <xf numFmtId="0" fontId="2" fillId="0" borderId="0"/>
    <xf numFmtId="165" fontId="2" fillId="0" borderId="0" applyFill="0" applyBorder="0" applyAlignment="0" applyProtection="0"/>
    <xf numFmtId="0" fontId="2" fillId="0" borderId="0"/>
    <xf numFmtId="0" fontId="8" fillId="0" borderId="0"/>
    <xf numFmtId="166" fontId="10" fillId="0" borderId="0" applyFill="0" applyBorder="0" applyAlignment="0" applyProtection="0"/>
    <xf numFmtId="0" fontId="1" fillId="0" borderId="0"/>
    <xf numFmtId="0" fontId="8" fillId="0" borderId="0"/>
    <xf numFmtId="0" fontId="2" fillId="0" borderId="0"/>
    <xf numFmtId="43" fontId="2" fillId="0" borderId="0" applyFill="0" applyBorder="0" applyAlignment="0" applyProtection="0"/>
    <xf numFmtId="0" fontId="2" fillId="0" borderId="0"/>
    <xf numFmtId="0" fontId="11" fillId="0" borderId="0"/>
    <xf numFmtId="0" fontId="8" fillId="7" borderId="0" applyNumberFormat="0" applyBorder="0" applyAlignment="0" applyProtection="0"/>
    <xf numFmtId="0" fontId="2" fillId="0" borderId="0"/>
    <xf numFmtId="0" fontId="7" fillId="6" borderId="5" applyNumberFormat="0" applyFont="0" applyAlignment="0" applyProtection="0"/>
    <xf numFmtId="167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Border="0" applyProtection="0">
      <alignment horizontal="left" wrapText="1" indent="1"/>
    </xf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3" fillId="8" borderId="6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2" fillId="0" borderId="0"/>
    <xf numFmtId="0" fontId="2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7" fillId="0" borderId="0"/>
    <xf numFmtId="0" fontId="1" fillId="0" borderId="0"/>
    <xf numFmtId="0" fontId="7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" fontId="7" fillId="0" borderId="0">
      <alignment horizontal="justify" vertical="justify"/>
    </xf>
    <xf numFmtId="4" fontId="3" fillId="0" borderId="0">
      <alignment horizontal="justify"/>
    </xf>
    <xf numFmtId="0" fontId="17" fillId="0" borderId="0"/>
    <xf numFmtId="0" fontId="18" fillId="0" borderId="0"/>
    <xf numFmtId="0" fontId="2" fillId="6" borderId="5" applyNumberFormat="0" applyFont="0" applyAlignment="0" applyProtection="0"/>
    <xf numFmtId="0" fontId="17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" fillId="0" borderId="0"/>
    <xf numFmtId="0" fontId="13" fillId="10" borderId="6" applyNumberFormat="0" applyAlignment="0" applyProtection="0"/>
    <xf numFmtId="0" fontId="21" fillId="0" borderId="0"/>
    <xf numFmtId="0" fontId="5" fillId="0" borderId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10">
    <xf numFmtId="0" fontId="0" fillId="0" borderId="0" xfId="0">
      <alignment vertical="center"/>
    </xf>
    <xf numFmtId="4" fontId="25" fillId="0" borderId="0" xfId="1" applyFont="1" applyFill="1" applyBorder="1" applyAlignment="1" applyProtection="1">
      <alignment vertical="center" wrapText="1"/>
    </xf>
    <xf numFmtId="4" fontId="25" fillId="0" borderId="0" xfId="1" applyFont="1" applyFill="1" applyBorder="1" applyAlignment="1" applyProtection="1">
      <alignment vertical="center"/>
    </xf>
    <xf numFmtId="4" fontId="25" fillId="0" borderId="0" xfId="1" applyFont="1" applyBorder="1" applyAlignment="1" applyProtection="1">
      <alignment vertical="center"/>
    </xf>
    <xf numFmtId="4" fontId="24" fillId="0" borderId="0" xfId="1" applyFont="1" applyBorder="1" applyAlignment="1" applyProtection="1">
      <alignment horizontal="center" vertical="center"/>
    </xf>
    <xf numFmtId="4" fontId="24" fillId="0" borderId="0" xfId="1" applyFont="1" applyBorder="1" applyAlignment="1" applyProtection="1">
      <alignment horizontal="justify" vertical="center"/>
    </xf>
    <xf numFmtId="4" fontId="25" fillId="4" borderId="0" xfId="1" applyFont="1" applyFill="1" applyBorder="1" applyAlignment="1" applyProtection="1">
      <alignment vertical="center"/>
    </xf>
    <xf numFmtId="4" fontId="25" fillId="5" borderId="0" xfId="1" applyFont="1" applyFill="1" applyBorder="1" applyAlignment="1" applyProtection="1">
      <alignment vertical="center"/>
    </xf>
    <xf numFmtId="4" fontId="25" fillId="0" borderId="0" xfId="1" applyFont="1" applyBorder="1" applyAlignment="1" applyProtection="1">
      <alignment horizontal="center" vertical="top"/>
    </xf>
    <xf numFmtId="4" fontId="25" fillId="0" borderId="0" xfId="1" applyFont="1" applyBorder="1" applyAlignment="1" applyProtection="1">
      <alignment horizontal="justify" vertical="top"/>
    </xf>
    <xf numFmtId="4" fontId="25" fillId="0" borderId="0" xfId="1" applyNumberFormat="1" applyFont="1" applyBorder="1" applyAlignment="1" applyProtection="1">
      <alignment vertical="center"/>
    </xf>
    <xf numFmtId="4" fontId="25" fillId="0" borderId="0" xfId="1" applyFont="1" applyBorder="1" applyAlignment="1" applyProtection="1">
      <alignment vertical="center" wrapText="1"/>
    </xf>
    <xf numFmtId="4" fontId="25" fillId="0" borderId="0" xfId="1" applyFont="1" applyFill="1" applyBorder="1" applyAlignment="1" applyProtection="1"/>
    <xf numFmtId="4" fontId="25" fillId="0" borderId="0" xfId="1" applyNumberFormat="1" applyFont="1" applyFill="1" applyBorder="1" applyAlignment="1" applyProtection="1">
      <alignment vertical="center"/>
    </xf>
    <xf numFmtId="4" fontId="25" fillId="0" borderId="0" xfId="1" applyFont="1" applyFill="1" applyBorder="1" applyAlignment="1" applyProtection="1">
      <alignment wrapText="1"/>
    </xf>
    <xf numFmtId="4" fontId="25" fillId="0" borderId="0" xfId="1" applyFont="1" applyBorder="1" applyAlignment="1" applyProtection="1"/>
    <xf numFmtId="0" fontId="25" fillId="0" borderId="0" xfId="0" applyFont="1" applyFill="1" applyBorder="1" applyAlignment="1">
      <alignment horizontal="justify" vertical="center" wrapText="1"/>
    </xf>
    <xf numFmtId="4" fontId="25" fillId="4" borderId="0" xfId="1" applyNumberFormat="1" applyFont="1" applyFill="1" applyBorder="1" applyAlignment="1" applyProtection="1">
      <alignment vertical="center"/>
    </xf>
    <xf numFmtId="4" fontId="26" fillId="0" borderId="0" xfId="1" applyFont="1" applyFill="1" applyBorder="1" applyAlignment="1" applyProtection="1">
      <alignment vertical="center"/>
    </xf>
    <xf numFmtId="4" fontId="27" fillId="0" borderId="0" xfId="1" applyFont="1" applyBorder="1" applyAlignment="1" applyProtection="1">
      <alignment horizontal="justify" vertical="center"/>
    </xf>
    <xf numFmtId="4" fontId="24" fillId="0" borderId="0" xfId="1" applyNumberFormat="1" applyFont="1" applyBorder="1" applyAlignment="1" applyProtection="1">
      <alignment horizontal="center" vertical="center"/>
    </xf>
    <xf numFmtId="4" fontId="24" fillId="0" borderId="0" xfId="1" applyNumberFormat="1" applyFont="1" applyBorder="1" applyAlignment="1" applyProtection="1">
      <alignment horizontal="right" vertical="center"/>
    </xf>
    <xf numFmtId="4" fontId="25" fillId="0" borderId="0" xfId="1" applyFont="1" applyFill="1" applyBorder="1" applyAlignment="1" applyProtection="1">
      <alignment horizontal="justify" vertical="center" wrapText="1"/>
    </xf>
    <xf numFmtId="0" fontId="28" fillId="0" borderId="0" xfId="12" applyFont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169" fontId="28" fillId="0" borderId="0" xfId="0" quotePrefix="1" applyNumberFormat="1" applyFont="1" applyAlignment="1">
      <alignment horizontal="justify" vertical="center" wrapText="1"/>
    </xf>
    <xf numFmtId="4" fontId="24" fillId="11" borderId="7" xfId="1" applyFont="1" applyFill="1" applyBorder="1" applyAlignment="1" applyProtection="1">
      <alignment horizontal="justify" vertical="center"/>
    </xf>
    <xf numFmtId="4" fontId="24" fillId="11" borderId="8" xfId="1" applyNumberFormat="1" applyFont="1" applyFill="1" applyBorder="1" applyAlignment="1" applyProtection="1">
      <alignment horizontal="right" vertical="center"/>
    </xf>
    <xf numFmtId="4" fontId="24" fillId="11" borderId="0" xfId="1" applyFont="1" applyFill="1" applyBorder="1" applyAlignment="1" applyProtection="1">
      <alignment horizontal="center" vertical="center"/>
    </xf>
    <xf numFmtId="4" fontId="24" fillId="11" borderId="0" xfId="1" applyFont="1" applyFill="1" applyBorder="1" applyAlignment="1" applyProtection="1">
      <alignment horizontal="justify" vertical="center"/>
    </xf>
    <xf numFmtId="4" fontId="24" fillId="11" borderId="0" xfId="1" applyNumberFormat="1" applyFont="1" applyFill="1" applyBorder="1" applyAlignment="1" applyProtection="1">
      <alignment horizontal="right" vertical="center"/>
    </xf>
    <xf numFmtId="4" fontId="29" fillId="0" borderId="0" xfId="1" applyFont="1" applyFill="1" applyBorder="1" applyAlignment="1" applyProtection="1">
      <alignment vertical="center" wrapText="1"/>
    </xf>
    <xf numFmtId="4" fontId="29" fillId="0" borderId="0" xfId="1" applyFont="1" applyFill="1" applyBorder="1" applyAlignment="1" applyProtection="1">
      <alignment vertical="center"/>
    </xf>
    <xf numFmtId="4" fontId="29" fillId="4" borderId="0" xfId="1" applyFont="1" applyFill="1" applyBorder="1" applyAlignment="1" applyProtection="1">
      <alignment vertical="center"/>
    </xf>
    <xf numFmtId="4" fontId="29" fillId="5" borderId="0" xfId="1" applyFont="1" applyFill="1" applyBorder="1" applyAlignment="1" applyProtection="1">
      <alignment vertical="center"/>
    </xf>
    <xf numFmtId="4" fontId="24" fillId="0" borderId="9" xfId="1" applyFont="1" applyBorder="1" applyAlignment="1" applyProtection="1">
      <alignment horizontal="center" vertical="center"/>
    </xf>
    <xf numFmtId="4" fontId="24" fillId="0" borderId="9" xfId="1" applyFont="1" applyBorder="1" applyAlignment="1" applyProtection="1">
      <alignment horizontal="justify" vertical="center"/>
    </xf>
    <xf numFmtId="4" fontId="24" fillId="0" borderId="9" xfId="1" applyNumberFormat="1" applyFont="1" applyBorder="1" applyAlignment="1" applyProtection="1">
      <alignment horizontal="right" vertical="center"/>
    </xf>
    <xf numFmtId="4" fontId="24" fillId="0" borderId="0" xfId="1" applyFont="1" applyBorder="1" applyAlignment="1" applyProtection="1">
      <alignment horizontal="left" vertical="center"/>
    </xf>
    <xf numFmtId="4" fontId="30" fillId="0" borderId="0" xfId="1" applyFont="1" applyBorder="1" applyAlignment="1" applyProtection="1">
      <alignment horizontal="left" vertical="top"/>
    </xf>
    <xf numFmtId="4" fontId="30" fillId="0" borderId="0" xfId="1" applyNumberFormat="1" applyFont="1" applyBorder="1" applyAlignment="1" applyProtection="1">
      <alignment horizontal="center" vertical="center"/>
    </xf>
    <xf numFmtId="4" fontId="30" fillId="0" borderId="0" xfId="1" applyNumberFormat="1" applyFont="1" applyBorder="1" applyAlignment="1" applyProtection="1">
      <alignment horizontal="right" vertical="center"/>
    </xf>
    <xf numFmtId="4" fontId="31" fillId="0" borderId="0" xfId="1" applyFont="1" applyBorder="1" applyAlignment="1" applyProtection="1">
      <alignment horizontal="left" vertical="top"/>
    </xf>
    <xf numFmtId="4" fontId="31" fillId="0" borderId="0" xfId="1" applyNumberFormat="1" applyFont="1" applyBorder="1" applyAlignment="1" applyProtection="1">
      <alignment horizontal="center" vertical="center"/>
    </xf>
    <xf numFmtId="4" fontId="31" fillId="0" borderId="0" xfId="1" applyNumberFormat="1" applyFont="1" applyBorder="1" applyAlignment="1" applyProtection="1">
      <alignment horizontal="right" vertical="center"/>
    </xf>
    <xf numFmtId="4" fontId="33" fillId="3" borderId="1" xfId="1" applyNumberFormat="1" applyFont="1" applyFill="1" applyBorder="1" applyAlignment="1" applyProtection="1">
      <alignment horizontal="center" vertical="center" wrapText="1"/>
    </xf>
    <xf numFmtId="4" fontId="33" fillId="0" borderId="0" xfId="1" applyFont="1" applyBorder="1" applyAlignment="1" applyProtection="1">
      <alignment horizontal="left" vertical="top"/>
    </xf>
    <xf numFmtId="4" fontId="33" fillId="0" borderId="0" xfId="1" applyFont="1" applyBorder="1" applyAlignment="1" applyProtection="1">
      <alignment horizontal="center" vertical="center"/>
    </xf>
    <xf numFmtId="164" fontId="33" fillId="0" borderId="0" xfId="1" applyNumberFormat="1" applyFont="1" applyBorder="1" applyAlignment="1" applyProtection="1">
      <alignment vertical="center"/>
    </xf>
    <xf numFmtId="4" fontId="33" fillId="0" borderId="0" xfId="1" applyNumberFormat="1" applyFont="1" applyBorder="1" applyAlignment="1" applyProtection="1">
      <alignment vertical="center"/>
    </xf>
    <xf numFmtId="4" fontId="30" fillId="2" borderId="0" xfId="1" applyFont="1" applyFill="1" applyBorder="1" applyAlignment="1" applyProtection="1">
      <alignment horizontal="left" vertical="top" wrapText="1"/>
    </xf>
    <xf numFmtId="4" fontId="30" fillId="2" borderId="0" xfId="1" applyFont="1" applyFill="1" applyBorder="1" applyAlignment="1" applyProtection="1">
      <alignment horizontal="center" vertical="center" wrapText="1"/>
    </xf>
    <xf numFmtId="4" fontId="30" fillId="2" borderId="0" xfId="1" applyFont="1" applyFill="1" applyBorder="1" applyAlignment="1" applyProtection="1">
      <alignment vertical="center" wrapText="1"/>
    </xf>
    <xf numFmtId="4" fontId="30" fillId="2" borderId="0" xfId="1" applyNumberFormat="1" applyFont="1" applyFill="1" applyBorder="1" applyAlignment="1" applyProtection="1">
      <alignment vertical="center" wrapText="1"/>
    </xf>
    <xf numFmtId="4" fontId="34" fillId="0" borderId="0" xfId="1" applyFont="1" applyFill="1" applyBorder="1" applyAlignment="1" applyProtection="1">
      <alignment horizontal="left" vertical="top" wrapText="1"/>
    </xf>
    <xf numFmtId="4" fontId="30" fillId="0" borderId="0" xfId="1" applyFont="1" applyFill="1" applyBorder="1" applyAlignment="1" applyProtection="1">
      <alignment horizontal="left" vertical="top" wrapText="1"/>
    </xf>
    <xf numFmtId="4" fontId="30" fillId="0" borderId="0" xfId="1" applyFont="1" applyFill="1" applyBorder="1" applyAlignment="1" applyProtection="1">
      <alignment horizontal="center" vertical="center" wrapText="1"/>
    </xf>
    <xf numFmtId="4" fontId="30" fillId="0" borderId="0" xfId="1" applyFont="1" applyFill="1" applyBorder="1" applyAlignment="1" applyProtection="1">
      <alignment vertical="center" wrapText="1"/>
    </xf>
    <xf numFmtId="4" fontId="30" fillId="0" borderId="0" xfId="1" applyNumberFormat="1" applyFont="1" applyFill="1" applyBorder="1" applyAlignment="1" applyProtection="1">
      <alignment vertical="center" wrapText="1"/>
    </xf>
    <xf numFmtId="4" fontId="33" fillId="0" borderId="0" xfId="0" applyNumberFormat="1" applyFont="1" applyFill="1" applyBorder="1" applyAlignment="1">
      <alignment horizontal="left" vertical="top" wrapText="1"/>
    </xf>
    <xf numFmtId="4" fontId="33" fillId="0" borderId="0" xfId="0" applyNumberFormat="1" applyFont="1" applyFill="1" applyBorder="1" applyAlignment="1">
      <alignment horizontal="center" vertical="center" wrapText="1"/>
    </xf>
    <xf numFmtId="4" fontId="33" fillId="0" borderId="0" xfId="1" applyFont="1" applyFill="1" applyBorder="1" applyAlignment="1" applyProtection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1" applyFont="1" applyFill="1" applyBorder="1" applyAlignment="1" applyProtection="1">
      <alignment horizontal="left" vertical="top"/>
    </xf>
    <xf numFmtId="4" fontId="33" fillId="0" borderId="0" xfId="1" applyFont="1" applyFill="1" applyBorder="1" applyAlignment="1" applyProtection="1">
      <alignment horizontal="left" vertical="top" wrapText="1"/>
    </xf>
    <xf numFmtId="4" fontId="33" fillId="0" borderId="0" xfId="0" applyNumberFormat="1" applyFont="1" applyBorder="1" applyAlignment="1">
      <alignment horizontal="center" vertical="center" wrapText="1"/>
    </xf>
    <xf numFmtId="2" fontId="33" fillId="0" borderId="0" xfId="0" applyNumberFormat="1" applyFont="1" applyFill="1" applyBorder="1" applyAlignment="1">
      <alignment vertical="center" wrapText="1"/>
    </xf>
    <xf numFmtId="4" fontId="33" fillId="0" borderId="0" xfId="1" applyFont="1" applyFill="1" applyBorder="1" applyAlignment="1" applyProtection="1">
      <alignment horizontal="center" vertical="center"/>
    </xf>
    <xf numFmtId="164" fontId="33" fillId="0" borderId="0" xfId="1" applyNumberFormat="1" applyFont="1" applyFill="1" applyBorder="1" applyAlignment="1" applyProtection="1">
      <alignment vertical="center"/>
    </xf>
    <xf numFmtId="4" fontId="33" fillId="0" borderId="0" xfId="1" applyNumberFormat="1" applyFont="1" applyFill="1" applyBorder="1" applyAlignment="1" applyProtection="1">
      <alignment vertical="center"/>
    </xf>
    <xf numFmtId="4" fontId="30" fillId="12" borderId="3" xfId="1" applyFont="1" applyFill="1" applyBorder="1" applyAlignment="1" applyProtection="1">
      <alignment horizontal="left" vertical="top"/>
    </xf>
    <xf numFmtId="4" fontId="30" fillId="12" borderId="2" xfId="1" applyFont="1" applyFill="1" applyBorder="1" applyAlignment="1" applyProtection="1">
      <alignment horizontal="center" vertical="center"/>
    </xf>
    <xf numFmtId="164" fontId="30" fillId="12" borderId="2" xfId="1" applyNumberFormat="1" applyFont="1" applyFill="1" applyBorder="1" applyAlignment="1" applyProtection="1">
      <alignment vertical="center"/>
    </xf>
    <xf numFmtId="4" fontId="30" fillId="12" borderId="2" xfId="1" applyNumberFormat="1" applyFont="1" applyFill="1" applyBorder="1" applyAlignment="1" applyProtection="1">
      <alignment vertical="center"/>
    </xf>
    <xf numFmtId="4" fontId="30" fillId="12" borderId="4" xfId="1" applyNumberFormat="1" applyFont="1" applyFill="1" applyBorder="1" applyAlignment="1" applyProtection="1">
      <alignment vertical="center"/>
    </xf>
    <xf numFmtId="4" fontId="34" fillId="0" borderId="0" xfId="1" applyFont="1" applyBorder="1" applyAlignment="1" applyProtection="1">
      <alignment horizontal="left" vertical="top" wrapText="1"/>
    </xf>
    <xf numFmtId="4" fontId="30" fillId="0" borderId="0" xfId="1" applyFont="1" applyBorder="1" applyAlignment="1" applyProtection="1">
      <alignment horizontal="left" vertical="top" wrapText="1"/>
    </xf>
    <xf numFmtId="4" fontId="30" fillId="0" borderId="0" xfId="1" applyFont="1" applyBorder="1" applyAlignment="1" applyProtection="1">
      <alignment horizontal="center" vertical="center" wrapText="1"/>
    </xf>
    <xf numFmtId="4" fontId="30" fillId="0" borderId="0" xfId="1" applyFont="1" applyBorder="1" applyAlignment="1" applyProtection="1">
      <alignment vertical="center" wrapText="1"/>
    </xf>
    <xf numFmtId="4" fontId="30" fillId="0" borderId="0" xfId="1" applyNumberFormat="1" applyFont="1" applyBorder="1" applyAlignment="1" applyProtection="1">
      <alignment vertical="center" wrapText="1"/>
    </xf>
    <xf numFmtId="4" fontId="30" fillId="12" borderId="2" xfId="1" applyFont="1" applyFill="1" applyBorder="1" applyAlignment="1" applyProtection="1">
      <alignment horizontal="justify" vertical="center"/>
    </xf>
    <xf numFmtId="4" fontId="30" fillId="12" borderId="2" xfId="1" applyNumberFormat="1" applyFont="1" applyFill="1" applyBorder="1" applyAlignment="1" applyProtection="1">
      <alignment horizontal="justify" vertical="center"/>
    </xf>
    <xf numFmtId="4" fontId="30" fillId="12" borderId="4" xfId="0" applyNumberFormat="1" applyFont="1" applyFill="1" applyBorder="1" applyAlignment="1">
      <alignment vertical="center"/>
    </xf>
    <xf numFmtId="4" fontId="30" fillId="0" borderId="0" xfId="1" applyFont="1" applyBorder="1" applyAlignment="1" applyProtection="1">
      <alignment horizontal="justify" vertical="center"/>
    </xf>
    <xf numFmtId="4" fontId="30" fillId="0" borderId="0" xfId="1" applyNumberFormat="1" applyFont="1" applyBorder="1" applyAlignment="1" applyProtection="1">
      <alignment horizontal="justify" vertical="center"/>
    </xf>
    <xf numFmtId="4" fontId="30" fillId="0" borderId="0" xfId="0" applyNumberFormat="1" applyFont="1" applyBorder="1" applyAlignment="1">
      <alignment vertical="center"/>
    </xf>
    <xf numFmtId="4" fontId="33" fillId="0" borderId="0" xfId="0" applyNumberFormat="1" applyFont="1" applyBorder="1" applyAlignment="1">
      <alignment horizontal="left" vertical="top" wrapText="1"/>
    </xf>
    <xf numFmtId="4" fontId="33" fillId="0" borderId="0" xfId="1" applyFont="1" applyBorder="1" applyAlignment="1" applyProtection="1">
      <alignment vertical="center"/>
    </xf>
    <xf numFmtId="4" fontId="33" fillId="0" borderId="0" xfId="1" applyFont="1" applyAlignment="1" applyProtection="1">
      <alignment horizontal="left" vertical="top" wrapText="1"/>
    </xf>
    <xf numFmtId="4" fontId="33" fillId="0" borderId="0" xfId="1" applyFont="1" applyAlignment="1" applyProtection="1">
      <alignment horizontal="center" vertical="center"/>
    </xf>
    <xf numFmtId="164" fontId="33" fillId="0" borderId="0" xfId="1" applyNumberFormat="1" applyFont="1" applyAlignment="1" applyProtection="1">
      <alignment horizontal="right" vertical="center"/>
    </xf>
    <xf numFmtId="4" fontId="33" fillId="0" borderId="0" xfId="1" applyFont="1" applyAlignment="1" applyProtection="1">
      <alignment horizontal="right" vertical="center"/>
    </xf>
    <xf numFmtId="4" fontId="33" fillId="0" borderId="0" xfId="1" applyFont="1" applyFill="1" applyBorder="1" applyAlignment="1" applyProtection="1">
      <alignment horizontal="center" vertical="center" wrapText="1"/>
    </xf>
    <xf numFmtId="4" fontId="33" fillId="0" borderId="0" xfId="1" applyFont="1" applyFill="1" applyBorder="1" applyAlignment="1" applyProtection="1">
      <alignment horizontal="right" vertical="center" wrapText="1"/>
    </xf>
    <xf numFmtId="4" fontId="33" fillId="0" borderId="0" xfId="1" applyFont="1" applyFill="1" applyBorder="1" applyAlignment="1" applyProtection="1">
      <alignment horizontal="justify" vertical="center" wrapText="1"/>
    </xf>
    <xf numFmtId="0" fontId="33" fillId="0" borderId="0" xfId="0" applyFont="1" applyAlignment="1">
      <alignment horizontal="left" vertical="top" wrapText="1"/>
    </xf>
    <xf numFmtId="4" fontId="37" fillId="0" borderId="0" xfId="1" applyNumberFormat="1" applyFont="1" applyFill="1" applyBorder="1" applyAlignment="1" applyProtection="1">
      <alignment vertical="center"/>
    </xf>
    <xf numFmtId="4" fontId="37" fillId="0" borderId="0" xfId="0" applyNumberFormat="1" applyFont="1" applyFill="1" applyBorder="1" applyAlignment="1">
      <alignment horizontal="right" vertical="center" wrapText="1"/>
    </xf>
    <xf numFmtId="4" fontId="32" fillId="0" borderId="0" xfId="1" applyNumberFormat="1" applyFont="1" applyBorder="1" applyAlignment="1" applyProtection="1">
      <alignment horizontal="center" vertical="center"/>
    </xf>
    <xf numFmtId="4" fontId="33" fillId="12" borderId="3" xfId="1" applyFont="1" applyFill="1" applyBorder="1" applyAlignment="1" applyProtection="1">
      <alignment horizontal="left" vertical="top"/>
    </xf>
    <xf numFmtId="4" fontId="33" fillId="12" borderId="2" xfId="1" applyFont="1" applyFill="1" applyBorder="1" applyAlignment="1" applyProtection="1">
      <alignment horizontal="justify" vertical="center"/>
    </xf>
    <xf numFmtId="4" fontId="24" fillId="0" borderId="0" xfId="1" applyFont="1" applyFill="1" applyBorder="1" applyAlignment="1" applyProtection="1">
      <alignment horizontal="left" vertical="center" wrapText="1"/>
    </xf>
    <xf numFmtId="4" fontId="30" fillId="3" borderId="1" xfId="1" applyFont="1" applyFill="1" applyBorder="1" applyAlignment="1" applyProtection="1">
      <alignment horizontal="left" vertical="top" wrapText="1"/>
    </xf>
    <xf numFmtId="4" fontId="33" fillId="3" borderId="1" xfId="1" applyFont="1" applyFill="1" applyBorder="1" applyAlignment="1" applyProtection="1">
      <alignment horizontal="center" vertical="center" wrapText="1"/>
    </xf>
    <xf numFmtId="164" fontId="33" fillId="3" borderId="1" xfId="1" applyNumberFormat="1" applyFont="1" applyFill="1" applyBorder="1" applyAlignment="1" applyProtection="1">
      <alignment horizontal="center" vertical="center" wrapText="1"/>
    </xf>
    <xf numFmtId="4" fontId="30" fillId="0" borderId="0" xfId="1" applyFont="1" applyBorder="1" applyAlignment="1" applyProtection="1">
      <alignment horizontal="left" vertical="center" wrapText="1"/>
    </xf>
    <xf numFmtId="4" fontId="32" fillId="0" borderId="0" xfId="1" applyFont="1" applyBorder="1" applyAlignment="1" applyProtection="1">
      <alignment horizontal="justify" vertical="top" wrapText="1"/>
    </xf>
    <xf numFmtId="4" fontId="32" fillId="0" borderId="0" xfId="1" applyFont="1" applyBorder="1" applyAlignment="1" applyProtection="1">
      <alignment vertical="top" wrapText="1"/>
    </xf>
    <xf numFmtId="4" fontId="30" fillId="3" borderId="1" xfId="1" applyNumberFormat="1" applyFont="1" applyFill="1" applyBorder="1" applyAlignment="1" applyProtection="1">
      <alignment horizontal="center" vertical="center" wrapText="1"/>
    </xf>
    <xf numFmtId="4" fontId="33" fillId="0" borderId="0" xfId="1" applyFont="1" applyBorder="1" applyAlignment="1" applyProtection="1">
      <alignment horizontal="left" vertical="top" wrapText="1"/>
    </xf>
  </cellXfs>
  <cellStyles count="77">
    <cellStyle name="40% - Naglasak1" xfId="16"/>
    <cellStyle name="A4 Small 210 x 297 mm 3_BURE COMMERCE" xfId="17"/>
    <cellStyle name="Bilješka 2" xfId="18"/>
    <cellStyle name="Comma 2" xfId="13"/>
    <cellStyle name="Comma 2 2" xfId="20"/>
    <cellStyle name="Default_Uvuceni" xfId="21"/>
    <cellStyle name="Dobro 2" xfId="22"/>
    <cellStyle name="Excel Built-in Normal" xfId="12"/>
    <cellStyle name="Excel Built-in Normal 2" xfId="76"/>
    <cellStyle name="Good" xfId="23"/>
    <cellStyle name="Izlaz 2" xfId="24"/>
    <cellStyle name="Naslov 5" xfId="25"/>
    <cellStyle name="Normal 10 10" xfId="26"/>
    <cellStyle name="Normal 11" xfId="27"/>
    <cellStyle name="Normal 12" xfId="28"/>
    <cellStyle name="Normal 18 3" xfId="29"/>
    <cellStyle name="Normal 18 3 10" xfId="30"/>
    <cellStyle name="Normal 18 3 2" xfId="31"/>
    <cellStyle name="Normal 19 2 2" xfId="32"/>
    <cellStyle name="Normal 2" xfId="1"/>
    <cellStyle name="Normal 2 2" xfId="11"/>
    <cellStyle name="Normal 2 2 2" xfId="34"/>
    <cellStyle name="Normal 2 20" xfId="35"/>
    <cellStyle name="Normal 2 3" xfId="33"/>
    <cellStyle name="Normal 2_133-13 Pusca troskovnik-ispunjeno" xfId="36"/>
    <cellStyle name="Normal 20" xfId="37"/>
    <cellStyle name="Normal 20 10" xfId="38"/>
    <cellStyle name="Normal 20 2" xfId="39"/>
    <cellStyle name="Normal 24" xfId="40"/>
    <cellStyle name="Normal 26" xfId="41"/>
    <cellStyle name="Normal 27" xfId="42"/>
    <cellStyle name="Normal 28" xfId="43"/>
    <cellStyle name="Normal 3" xfId="14"/>
    <cellStyle name="Normal 3 2" xfId="44"/>
    <cellStyle name="Normal 31" xfId="45"/>
    <cellStyle name="Normal 32" xfId="46"/>
    <cellStyle name="Normal 4" xfId="47"/>
    <cellStyle name="Normal 4 9" xfId="48"/>
    <cellStyle name="Normal 4_1-VGH TROŠKOVNIK-PP SPLIT+cijene (22.08.2017.) (2)" xfId="49"/>
    <cellStyle name="Normal 40" xfId="50"/>
    <cellStyle name="Normal 5" xfId="3"/>
    <cellStyle name="Normal 58" xfId="51"/>
    <cellStyle name="Normal 6" xfId="52"/>
    <cellStyle name="Normal 63" xfId="53"/>
    <cellStyle name="Normal 65" xfId="54"/>
    <cellStyle name="Normal 7" xfId="55"/>
    <cellStyle name="Normal_1-VGH TROŠKOVNIK-PP SPLIT+cijene (22.08.2017.) (2)" xfId="56"/>
    <cellStyle name="Normal1" xfId="57"/>
    <cellStyle name="Normal3" xfId="58"/>
    <cellStyle name="Normalno" xfId="0" builtinId="0"/>
    <cellStyle name="Normalno 2" xfId="2"/>
    <cellStyle name="Normalno 2 2" xfId="7"/>
    <cellStyle name="Normalno 2 3" xfId="10"/>
    <cellStyle name="Normalno 2 4" xfId="59"/>
    <cellStyle name="Normalno 3" xfId="5"/>
    <cellStyle name="Normalno 4" xfId="8"/>
    <cellStyle name="Normalno 4 2" xfId="60"/>
    <cellStyle name="Normalno 5" xfId="15"/>
    <cellStyle name="Note" xfId="61"/>
    <cellStyle name="Obično 2" xfId="62"/>
    <cellStyle name="Obično 2 2" xfId="63"/>
    <cellStyle name="Obično 2_1-VGH TROŠKOVNIK-PP SPLIT+cijene (22.08.2017.) (2)" xfId="64"/>
    <cellStyle name="Obično 3" xfId="65"/>
    <cellStyle name="Obično 4" xfId="66"/>
    <cellStyle name="Obično 7" xfId="67"/>
    <cellStyle name="Output" xfId="68"/>
    <cellStyle name="Standard" xfId="69"/>
    <cellStyle name="Stil 1" xfId="70"/>
    <cellStyle name="Style 1" xfId="4"/>
    <cellStyle name="Tekst upozorenja 2" xfId="71"/>
    <cellStyle name="Title" xfId="72"/>
    <cellStyle name="Warning Text" xfId="73"/>
    <cellStyle name="Zarez 2" xfId="6"/>
    <cellStyle name="Zarez 2 2" xfId="74"/>
    <cellStyle name="Zarez 3" xfId="9"/>
    <cellStyle name="Zarez 3 2" xfId="75"/>
    <cellStyle name="Zarez 4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an\d%20(d)\MARKO%20STARI\TORZO%20PROJEKTI\BOLNICA%20VINKOVCI\SANACIJA%20BOLN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\e\OBNOVA%202001\UPUTE%202001\UPUTA%202000%20HRVI%20-%20BRAC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6"/>
      <sheetName val="Module5"/>
      <sheetName val="Module4"/>
      <sheetName val="Module3"/>
      <sheetName val="Module1"/>
      <sheetName val="Nap"/>
      <sheetName val="Osn-Pod"/>
      <sheetName val="Dokaz"/>
      <sheetName val="Trosk"/>
      <sheetName val="Korice"/>
      <sheetName val="Sadrzaj"/>
      <sheetName val="Nasl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5"/>
      <sheetName val="Module4"/>
      <sheetName val="Module1"/>
      <sheetName val="Nap"/>
      <sheetName val="Osn-Pod"/>
      <sheetName val="Dokaz"/>
      <sheetName val="Trosk"/>
      <sheetName val="Korice"/>
      <sheetName val="Sadrzaj"/>
      <sheetName val="Naslovi"/>
      <sheetName val="Module6"/>
      <sheetName val="Module3"/>
    </sheetNames>
    <sheetDataSet>
      <sheetData sheetId="0"/>
      <sheetData sheetId="1"/>
      <sheetData sheetId="2"/>
      <sheetData sheetId="3"/>
      <sheetData sheetId="4">
        <row r="15">
          <cell r="C15" t="str">
            <v>Marko Vidić ,dipl.inž.građ.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C2"/>
    </sheetView>
  </sheetViews>
  <sheetFormatPr defaultColWidth="9.140625" defaultRowHeight="15"/>
  <cols>
    <col min="1" max="1" width="5.42578125" style="8" customWidth="1"/>
    <col min="2" max="2" width="55.28515625" style="9" bestFit="1" customWidth="1"/>
    <col min="3" max="3" width="17.85546875" style="10" customWidth="1"/>
    <col min="4" max="4" width="7.42578125" style="1" customWidth="1"/>
    <col min="5" max="5" width="11" style="2" customWidth="1"/>
    <col min="6" max="6" width="9.140625" style="2"/>
    <col min="7" max="7" width="9.85546875" style="2" customWidth="1"/>
    <col min="8" max="8" width="9.140625" style="2"/>
    <col min="9" max="16384" width="9.140625" style="3"/>
  </cols>
  <sheetData>
    <row r="1" spans="1:6" ht="52.5" customHeight="1">
      <c r="A1" s="101" t="s">
        <v>127</v>
      </c>
      <c r="B1" s="101"/>
      <c r="C1" s="101"/>
    </row>
    <row r="2" spans="1:6" ht="21.95" customHeight="1">
      <c r="A2" s="101"/>
      <c r="B2" s="101"/>
      <c r="C2" s="101"/>
    </row>
    <row r="3" spans="1:6" ht="15.75">
      <c r="A3" s="4"/>
      <c r="B3" s="5"/>
      <c r="C3" s="20"/>
    </row>
    <row r="4" spans="1:6" ht="20.25" customHeight="1">
      <c r="A4" s="4"/>
      <c r="B4" s="19" t="s">
        <v>57</v>
      </c>
      <c r="C4" s="20"/>
    </row>
    <row r="5" spans="1:6" ht="15.75">
      <c r="A5" s="4"/>
      <c r="B5" s="5"/>
      <c r="C5" s="20"/>
    </row>
    <row r="6" spans="1:6" ht="15.75">
      <c r="A6" s="4"/>
      <c r="B6" s="5"/>
      <c r="C6" s="20"/>
    </row>
    <row r="7" spans="1:6" ht="38.1" customHeight="1">
      <c r="A7" s="4" t="s">
        <v>7</v>
      </c>
      <c r="B7" s="38" t="s">
        <v>86</v>
      </c>
      <c r="C7" s="21">
        <f>'Građevinski  radovi '!$F$26</f>
        <v>0</v>
      </c>
    </row>
    <row r="8" spans="1:6" ht="38.1" customHeight="1">
      <c r="A8" s="4" t="s">
        <v>10</v>
      </c>
      <c r="B8" s="5" t="s">
        <v>49</v>
      </c>
      <c r="C8" s="21">
        <f>'Građevinski  radovi '!$F$45</f>
        <v>0</v>
      </c>
    </row>
    <row r="9" spans="1:6" ht="38.1" customHeight="1">
      <c r="A9" s="4" t="s">
        <v>18</v>
      </c>
      <c r="B9" s="5" t="s">
        <v>50</v>
      </c>
      <c r="C9" s="21">
        <f>'Građevinski  radovi '!$F$53</f>
        <v>0</v>
      </c>
      <c r="F9" s="1"/>
    </row>
    <row r="10" spans="1:6" ht="38.1" customHeight="1">
      <c r="A10" s="4" t="s">
        <v>21</v>
      </c>
      <c r="B10" s="5" t="s">
        <v>51</v>
      </c>
      <c r="C10" s="21">
        <f>'Građevinski  radovi '!$F$64</f>
        <v>0</v>
      </c>
    </row>
    <row r="11" spans="1:6" ht="38.1" customHeight="1">
      <c r="A11" s="4" t="s">
        <v>25</v>
      </c>
      <c r="B11" s="5" t="s">
        <v>52</v>
      </c>
      <c r="C11" s="21">
        <f>'Građevinski  radovi '!$F$72</f>
        <v>0</v>
      </c>
    </row>
    <row r="12" spans="1:6" ht="38.1" customHeight="1">
      <c r="A12" s="4" t="s">
        <v>36</v>
      </c>
      <c r="B12" s="5" t="s">
        <v>53</v>
      </c>
      <c r="C12" s="21">
        <f>'Građevinski  radovi '!$F$83</f>
        <v>0</v>
      </c>
    </row>
    <row r="13" spans="1:6" ht="38.1" customHeight="1" thickBot="1">
      <c r="A13" s="35" t="s">
        <v>84</v>
      </c>
      <c r="B13" s="36" t="s">
        <v>85</v>
      </c>
      <c r="C13" s="37">
        <f>'Građevinski  radovi '!$F$96</f>
        <v>0</v>
      </c>
    </row>
    <row r="14" spans="1:6" ht="16.5" thickTop="1">
      <c r="A14" s="4"/>
      <c r="B14" s="5"/>
      <c r="C14" s="21"/>
    </row>
    <row r="15" spans="1:6" ht="15.75">
      <c r="A15" s="4"/>
      <c r="B15" s="5"/>
      <c r="C15" s="21"/>
    </row>
    <row r="16" spans="1:6" ht="27.75" customHeight="1">
      <c r="A16" s="28"/>
      <c r="B16" s="29" t="s">
        <v>23</v>
      </c>
      <c r="C16" s="30">
        <f>SUM(C6:C13)</f>
        <v>0</v>
      </c>
    </row>
    <row r="17" spans="1:3" ht="37.5" customHeight="1">
      <c r="A17" s="4"/>
      <c r="B17" s="5" t="s">
        <v>24</v>
      </c>
      <c r="C17" s="21">
        <f>C16*0.25</f>
        <v>0</v>
      </c>
    </row>
    <row r="18" spans="1:3" ht="26.25" customHeight="1">
      <c r="A18" s="4"/>
      <c r="B18" s="26" t="s">
        <v>55</v>
      </c>
      <c r="C18" s="27">
        <f>SUM(C16:C17)</f>
        <v>0</v>
      </c>
    </row>
  </sheetData>
  <mergeCells count="1">
    <mergeCell ref="A1:C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  <pageSetUpPr autoPageBreaks="0"/>
  </sheetPr>
  <dimension ref="A1:L110"/>
  <sheetViews>
    <sheetView showZeros="0" view="pageBreakPreview" topLeftCell="A79" zoomScaleNormal="100" zoomScaleSheetLayoutView="100" workbookViewId="0">
      <selection activeCell="E102" sqref="E102"/>
    </sheetView>
  </sheetViews>
  <sheetFormatPr defaultColWidth="9.140625" defaultRowHeight="15.75"/>
  <cols>
    <col min="1" max="1" width="5.42578125" style="46" customWidth="1"/>
    <col min="2" max="2" width="61.7109375" style="46" customWidth="1"/>
    <col min="3" max="3" width="10" style="47" customWidth="1"/>
    <col min="4" max="4" width="9.5703125" style="48" customWidth="1"/>
    <col min="5" max="5" width="12.28515625" style="49" customWidth="1"/>
    <col min="6" max="6" width="16.28515625" style="49" bestFit="1" customWidth="1"/>
    <col min="7" max="7" width="13.140625" style="1" customWidth="1"/>
    <col min="8" max="8" width="8.5703125" style="2" customWidth="1"/>
    <col min="9" max="9" width="9.140625" style="2"/>
    <col min="10" max="10" width="10.85546875" style="2" customWidth="1"/>
    <col min="11" max="11" width="9.140625" style="2"/>
    <col min="12" max="16384" width="9.140625" style="3"/>
  </cols>
  <sheetData>
    <row r="1" spans="1:12" s="7" customFormat="1" ht="25.5" customHeight="1">
      <c r="A1" s="39"/>
      <c r="B1" s="105" t="s">
        <v>40</v>
      </c>
      <c r="C1" s="105"/>
      <c r="D1" s="105"/>
      <c r="E1" s="40"/>
      <c r="F1" s="41"/>
      <c r="G1" s="1"/>
      <c r="H1" s="2"/>
      <c r="I1" s="2"/>
      <c r="J1" s="2"/>
      <c r="K1" s="2"/>
      <c r="L1" s="6"/>
    </row>
    <row r="2" spans="1:12" s="34" customFormat="1" ht="68.45" customHeight="1">
      <c r="A2" s="42"/>
      <c r="B2" s="106" t="s">
        <v>31</v>
      </c>
      <c r="C2" s="106"/>
      <c r="D2" s="106"/>
      <c r="E2" s="43"/>
      <c r="F2" s="44"/>
      <c r="G2" s="31"/>
      <c r="H2" s="32"/>
      <c r="I2" s="32"/>
      <c r="J2" s="32"/>
      <c r="K2" s="32"/>
      <c r="L2" s="33"/>
    </row>
    <row r="3" spans="1:12" s="34" customFormat="1" ht="89.45" customHeight="1">
      <c r="A3" s="42"/>
      <c r="B3" s="106" t="s">
        <v>56</v>
      </c>
      <c r="C3" s="106"/>
      <c r="D3" s="106"/>
      <c r="E3" s="98"/>
      <c r="F3" s="44"/>
      <c r="G3" s="31"/>
      <c r="H3" s="32"/>
      <c r="I3" s="32"/>
      <c r="J3" s="32"/>
      <c r="K3" s="32"/>
      <c r="L3" s="33"/>
    </row>
    <row r="4" spans="1:12" s="34" customFormat="1" ht="36" customHeight="1">
      <c r="A4" s="42"/>
      <c r="B4" s="107" t="s">
        <v>32</v>
      </c>
      <c r="C4" s="107"/>
      <c r="D4" s="107"/>
      <c r="E4" s="43"/>
      <c r="F4" s="44"/>
      <c r="G4" s="31"/>
      <c r="H4" s="32"/>
      <c r="I4" s="32"/>
      <c r="J4" s="32"/>
      <c r="K4" s="32"/>
      <c r="L4" s="33"/>
    </row>
    <row r="5" spans="1:12" s="34" customFormat="1" ht="69" customHeight="1">
      <c r="A5" s="42"/>
      <c r="B5" s="106" t="s">
        <v>33</v>
      </c>
      <c r="C5" s="106"/>
      <c r="D5" s="106"/>
      <c r="E5" s="43"/>
      <c r="F5" s="44"/>
      <c r="G5" s="31"/>
      <c r="H5" s="32"/>
      <c r="I5" s="32"/>
      <c r="J5" s="32"/>
      <c r="K5" s="32"/>
      <c r="L5" s="33"/>
    </row>
    <row r="6" spans="1:12" s="34" customFormat="1" ht="44.1" customHeight="1">
      <c r="A6" s="42"/>
      <c r="B6" s="106" t="s">
        <v>76</v>
      </c>
      <c r="C6" s="106"/>
      <c r="D6" s="106"/>
      <c r="E6" s="43"/>
      <c r="F6" s="44"/>
      <c r="G6" s="31"/>
      <c r="H6" s="32"/>
      <c r="I6" s="32"/>
      <c r="J6" s="32"/>
      <c r="K6" s="32"/>
      <c r="L6" s="33"/>
    </row>
    <row r="7" spans="1:12" s="34" customFormat="1" ht="30" customHeight="1">
      <c r="A7" s="42"/>
      <c r="B7" s="107" t="s">
        <v>34</v>
      </c>
      <c r="C7" s="107"/>
      <c r="D7" s="107"/>
      <c r="E7" s="43"/>
      <c r="F7" s="44"/>
      <c r="G7" s="31"/>
      <c r="H7" s="32"/>
      <c r="I7" s="32"/>
      <c r="J7" s="32"/>
      <c r="K7" s="32"/>
      <c r="L7" s="33"/>
    </row>
    <row r="8" spans="1:12" s="34" customFormat="1" ht="28.5" customHeight="1">
      <c r="A8" s="42"/>
      <c r="B8" s="107" t="s">
        <v>35</v>
      </c>
      <c r="C8" s="107"/>
      <c r="D8" s="107"/>
      <c r="E8" s="43"/>
      <c r="F8" s="44"/>
      <c r="G8" s="31"/>
      <c r="H8" s="32"/>
      <c r="I8" s="32"/>
      <c r="J8" s="32"/>
      <c r="K8" s="32"/>
      <c r="L8" s="33"/>
    </row>
    <row r="9" spans="1:12" s="7" customFormat="1" ht="15" customHeight="1">
      <c r="A9" s="39"/>
      <c r="B9" s="109"/>
      <c r="C9" s="109"/>
      <c r="D9" s="109"/>
      <c r="E9" s="40"/>
      <c r="F9" s="41"/>
      <c r="G9" s="1"/>
      <c r="H9" s="2"/>
      <c r="I9" s="2"/>
      <c r="J9" s="2"/>
      <c r="K9" s="2"/>
      <c r="L9" s="6"/>
    </row>
    <row r="10" spans="1:12" ht="12.75" customHeight="1">
      <c r="A10" s="102" t="s">
        <v>0</v>
      </c>
      <c r="B10" s="102" t="s">
        <v>1</v>
      </c>
      <c r="C10" s="103" t="s">
        <v>6</v>
      </c>
      <c r="D10" s="104" t="s">
        <v>3</v>
      </c>
      <c r="E10" s="108" t="s">
        <v>2</v>
      </c>
      <c r="F10" s="108"/>
    </row>
    <row r="11" spans="1:12" ht="14.25" customHeight="1">
      <c r="A11" s="102"/>
      <c r="B11" s="102"/>
      <c r="C11" s="103"/>
      <c r="D11" s="104"/>
      <c r="E11" s="45" t="s">
        <v>4</v>
      </c>
      <c r="F11" s="45" t="s">
        <v>5</v>
      </c>
    </row>
    <row r="12" spans="1:12" s="11" customFormat="1" ht="12.75" customHeight="1">
      <c r="A12" s="46"/>
      <c r="B12" s="46"/>
      <c r="C12" s="47"/>
      <c r="D12" s="48"/>
      <c r="E12" s="49"/>
      <c r="F12" s="49"/>
      <c r="G12" s="1"/>
      <c r="H12" s="2"/>
      <c r="I12" s="2"/>
      <c r="J12" s="2"/>
      <c r="K12" s="2"/>
    </row>
    <row r="13" spans="1:12" ht="17.25" customHeight="1">
      <c r="A13" s="50" t="s">
        <v>7</v>
      </c>
      <c r="B13" s="50" t="s">
        <v>42</v>
      </c>
      <c r="C13" s="51"/>
      <c r="D13" s="52"/>
      <c r="E13" s="53"/>
      <c r="F13" s="53"/>
    </row>
    <row r="14" spans="1:12" ht="12.75" customHeight="1">
      <c r="A14" s="54"/>
      <c r="B14" s="55"/>
      <c r="C14" s="56"/>
      <c r="D14" s="57"/>
      <c r="E14" s="58"/>
      <c r="F14" s="58"/>
    </row>
    <row r="15" spans="1:12" ht="63">
      <c r="A15" s="59" t="s">
        <v>8</v>
      </c>
      <c r="B15" s="59" t="s">
        <v>87</v>
      </c>
      <c r="C15" s="60" t="s">
        <v>39</v>
      </c>
      <c r="D15" s="61">
        <v>1</v>
      </c>
      <c r="E15" s="62"/>
      <c r="F15" s="62">
        <f t="shared" ref="F15" si="0">E15*D15</f>
        <v>0</v>
      </c>
    </row>
    <row r="16" spans="1:12" ht="78.75">
      <c r="A16" s="63" t="s">
        <v>9</v>
      </c>
      <c r="B16" s="59" t="s">
        <v>88</v>
      </c>
      <c r="C16" s="60" t="s">
        <v>89</v>
      </c>
      <c r="D16" s="61">
        <v>55</v>
      </c>
      <c r="E16" s="62"/>
      <c r="F16" s="62">
        <f t="shared" ref="F16" si="1">E16*D16</f>
        <v>0</v>
      </c>
    </row>
    <row r="17" spans="1:11" ht="96.75">
      <c r="A17" s="46" t="s">
        <v>13</v>
      </c>
      <c r="B17" s="64" t="s">
        <v>90</v>
      </c>
      <c r="C17" s="65" t="s">
        <v>89</v>
      </c>
      <c r="D17" s="66">
        <v>55</v>
      </c>
      <c r="E17" s="62"/>
      <c r="F17" s="62">
        <f t="shared" ref="F17" si="2">E17*D17</f>
        <v>0</v>
      </c>
    </row>
    <row r="18" spans="1:11" ht="108.6" customHeight="1">
      <c r="A18" s="63" t="s">
        <v>14</v>
      </c>
      <c r="B18" s="59" t="s">
        <v>91</v>
      </c>
      <c r="C18" s="67"/>
      <c r="D18" s="61"/>
      <c r="E18" s="62"/>
      <c r="F18" s="62">
        <f>E18*D18</f>
        <v>0</v>
      </c>
    </row>
    <row r="19" spans="1:11" ht="16.5" customHeight="1">
      <c r="A19" s="63"/>
      <c r="B19" s="63" t="s">
        <v>92</v>
      </c>
      <c r="C19" s="67" t="s">
        <v>22</v>
      </c>
      <c r="D19" s="68">
        <v>2</v>
      </c>
      <c r="E19" s="69"/>
      <c r="F19" s="62">
        <f t="shared" ref="F19:F20" si="3">E19*D19</f>
        <v>0</v>
      </c>
    </row>
    <row r="20" spans="1:11" ht="18" customHeight="1">
      <c r="A20" s="63"/>
      <c r="B20" s="63" t="s">
        <v>93</v>
      </c>
      <c r="C20" s="67" t="s">
        <v>22</v>
      </c>
      <c r="D20" s="68">
        <v>9</v>
      </c>
      <c r="E20" s="69"/>
      <c r="F20" s="62">
        <f t="shared" si="3"/>
        <v>0</v>
      </c>
    </row>
    <row r="21" spans="1:11" ht="79.5" customHeight="1">
      <c r="A21" s="63" t="s">
        <v>15</v>
      </c>
      <c r="B21" s="59" t="s">
        <v>94</v>
      </c>
      <c r="C21" s="67"/>
      <c r="D21" s="61"/>
      <c r="E21" s="62"/>
      <c r="F21" s="62">
        <f>E21*D21</f>
        <v>0</v>
      </c>
    </row>
    <row r="22" spans="1:11" ht="16.5" customHeight="1">
      <c r="A22" s="63"/>
      <c r="B22" s="63" t="s">
        <v>92</v>
      </c>
      <c r="C22" s="67" t="s">
        <v>22</v>
      </c>
      <c r="D22" s="68">
        <v>2</v>
      </c>
      <c r="E22" s="69"/>
      <c r="F22" s="62">
        <f>E22*D22</f>
        <v>0</v>
      </c>
    </row>
    <row r="23" spans="1:11" ht="16.5" customHeight="1">
      <c r="A23" s="63"/>
      <c r="B23" s="63" t="s">
        <v>93</v>
      </c>
      <c r="C23" s="67" t="s">
        <v>22</v>
      </c>
      <c r="D23" s="68">
        <v>9</v>
      </c>
      <c r="E23" s="69"/>
      <c r="F23" s="62">
        <f>E23*D23</f>
        <v>0</v>
      </c>
    </row>
    <row r="24" spans="1:11" ht="63">
      <c r="A24" s="46" t="s">
        <v>41</v>
      </c>
      <c r="B24" s="59" t="s">
        <v>103</v>
      </c>
      <c r="C24" s="60" t="s">
        <v>39</v>
      </c>
      <c r="D24" s="68">
        <v>1</v>
      </c>
      <c r="E24" s="69"/>
      <c r="F24" s="62">
        <f t="shared" ref="F24" si="4">E24*D24</f>
        <v>0</v>
      </c>
    </row>
    <row r="25" spans="1:11" ht="63">
      <c r="A25" s="63"/>
      <c r="B25" s="55" t="s">
        <v>104</v>
      </c>
      <c r="C25" s="67"/>
      <c r="D25" s="68"/>
      <c r="E25" s="69"/>
      <c r="F25" s="69"/>
    </row>
    <row r="26" spans="1:11" ht="17.25" customHeight="1">
      <c r="A26" s="63"/>
      <c r="B26" s="70" t="s">
        <v>43</v>
      </c>
      <c r="C26" s="71"/>
      <c r="D26" s="72"/>
      <c r="E26" s="73"/>
      <c r="F26" s="74">
        <f>SUM(F15:F25)</f>
        <v>0</v>
      </c>
    </row>
    <row r="27" spans="1:11" ht="12.75" customHeight="1">
      <c r="A27" s="63"/>
      <c r="B27" s="63"/>
      <c r="C27" s="67"/>
      <c r="D27" s="68"/>
      <c r="E27" s="69"/>
      <c r="F27" s="69"/>
    </row>
    <row r="28" spans="1:11" ht="12.75" customHeight="1">
      <c r="A28" s="50" t="s">
        <v>10</v>
      </c>
      <c r="B28" s="50" t="s">
        <v>58</v>
      </c>
      <c r="C28" s="51"/>
      <c r="D28" s="52"/>
      <c r="E28" s="53"/>
      <c r="F28" s="53"/>
    </row>
    <row r="29" spans="1:11" ht="12.75" customHeight="1">
      <c r="A29" s="75"/>
      <c r="B29" s="76"/>
      <c r="C29" s="77"/>
      <c r="D29" s="78"/>
      <c r="E29" s="79"/>
      <c r="F29" s="79"/>
    </row>
    <row r="30" spans="1:11" s="13" customFormat="1" ht="93.95" customHeight="1">
      <c r="A30" s="63" t="s">
        <v>11</v>
      </c>
      <c r="B30" s="55" t="s">
        <v>121</v>
      </c>
      <c r="C30" s="67"/>
      <c r="D30" s="68"/>
      <c r="E30" s="69"/>
      <c r="F30" s="62">
        <f t="shared" ref="F30" si="5">E30*D30</f>
        <v>0</v>
      </c>
      <c r="G30" s="1"/>
      <c r="H30" s="16"/>
      <c r="I30" s="2"/>
      <c r="J30" s="2"/>
      <c r="K30" s="2"/>
    </row>
    <row r="31" spans="1:11" s="10" customFormat="1" ht="76.5" customHeight="1">
      <c r="A31" s="46"/>
      <c r="B31" s="64" t="s">
        <v>122</v>
      </c>
      <c r="C31" s="47"/>
      <c r="D31" s="48"/>
      <c r="E31" s="49"/>
      <c r="F31" s="62"/>
      <c r="G31" s="1"/>
      <c r="H31" s="16"/>
      <c r="I31" s="2"/>
      <c r="J31" s="2"/>
      <c r="K31" s="2"/>
    </row>
    <row r="32" spans="1:11" s="17" customFormat="1" ht="17.100000000000001" customHeight="1">
      <c r="A32" s="46"/>
      <c r="B32" s="63" t="s">
        <v>59</v>
      </c>
      <c r="C32" s="67" t="s">
        <v>22</v>
      </c>
      <c r="D32" s="68">
        <v>2</v>
      </c>
      <c r="E32" s="69"/>
      <c r="F32" s="62">
        <f t="shared" ref="F32:F35" si="6">E32*D32</f>
        <v>0</v>
      </c>
      <c r="G32" s="1"/>
      <c r="H32" s="16"/>
      <c r="I32" s="2"/>
      <c r="J32" s="2"/>
      <c r="K32" s="2"/>
    </row>
    <row r="33" spans="1:11" s="17" customFormat="1">
      <c r="A33" s="46"/>
      <c r="B33" s="63" t="s">
        <v>60</v>
      </c>
      <c r="C33" s="67" t="s">
        <v>22</v>
      </c>
      <c r="D33" s="68">
        <v>1</v>
      </c>
      <c r="E33" s="69"/>
      <c r="F33" s="62">
        <f t="shared" si="6"/>
        <v>0</v>
      </c>
      <c r="G33" s="1"/>
      <c r="H33" s="16"/>
      <c r="I33" s="2"/>
      <c r="J33" s="2"/>
      <c r="K33" s="2"/>
    </row>
    <row r="34" spans="1:11" s="17" customFormat="1" ht="19.5" customHeight="1">
      <c r="A34" s="46"/>
      <c r="B34" s="63" t="s">
        <v>61</v>
      </c>
      <c r="C34" s="67" t="s">
        <v>22</v>
      </c>
      <c r="D34" s="68">
        <v>1</v>
      </c>
      <c r="E34" s="69"/>
      <c r="F34" s="62">
        <f t="shared" si="6"/>
        <v>0</v>
      </c>
      <c r="G34" s="1"/>
      <c r="H34" s="16"/>
      <c r="I34" s="2"/>
      <c r="J34" s="2"/>
      <c r="K34" s="2"/>
    </row>
    <row r="35" spans="1:11" s="17" customFormat="1" ht="16.5" customHeight="1">
      <c r="A35" s="46"/>
      <c r="B35" s="63" t="s">
        <v>62</v>
      </c>
      <c r="C35" s="67" t="s">
        <v>22</v>
      </c>
      <c r="D35" s="68">
        <v>2</v>
      </c>
      <c r="E35" s="69"/>
      <c r="F35" s="62">
        <f t="shared" si="6"/>
        <v>0</v>
      </c>
      <c r="G35" s="1"/>
      <c r="H35" s="2"/>
      <c r="I35" s="2"/>
      <c r="J35" s="2"/>
      <c r="K35" s="2"/>
    </row>
    <row r="36" spans="1:11" s="17" customFormat="1" ht="47.25">
      <c r="A36" s="46"/>
      <c r="B36" s="64" t="s">
        <v>114</v>
      </c>
      <c r="C36" s="67" t="s">
        <v>22</v>
      </c>
      <c r="D36" s="68">
        <v>1</v>
      </c>
      <c r="E36" s="69"/>
      <c r="F36" s="62">
        <f t="shared" ref="F36" si="7">E36*D36</f>
        <v>0</v>
      </c>
      <c r="G36" s="1"/>
      <c r="H36" s="2"/>
      <c r="I36" s="2"/>
      <c r="J36" s="2"/>
      <c r="K36" s="2"/>
    </row>
    <row r="37" spans="1:11" s="17" customFormat="1">
      <c r="A37" s="46"/>
      <c r="B37" s="63"/>
      <c r="C37" s="67"/>
      <c r="D37" s="68"/>
      <c r="E37" s="69"/>
      <c r="F37" s="62"/>
      <c r="G37" s="1"/>
      <c r="H37" s="2"/>
      <c r="I37" s="2"/>
      <c r="J37" s="2"/>
      <c r="K37" s="2"/>
    </row>
    <row r="38" spans="1:11" s="17" customFormat="1" ht="141.6" customHeight="1">
      <c r="A38" s="63" t="s">
        <v>12</v>
      </c>
      <c r="B38" s="64" t="s">
        <v>123</v>
      </c>
      <c r="C38" s="67"/>
      <c r="D38" s="68"/>
      <c r="E38" s="69"/>
      <c r="F38" s="62"/>
      <c r="G38" s="25"/>
      <c r="H38" s="2"/>
      <c r="I38" s="2"/>
      <c r="J38" s="2"/>
      <c r="K38" s="2"/>
    </row>
    <row r="39" spans="1:11" s="17" customFormat="1">
      <c r="A39" s="63"/>
      <c r="B39" s="63" t="s">
        <v>118</v>
      </c>
      <c r="C39" s="67" t="s">
        <v>22</v>
      </c>
      <c r="D39" s="68">
        <v>1</v>
      </c>
      <c r="E39" s="69"/>
      <c r="F39" s="62">
        <f t="shared" ref="F39" si="8">E39*D39</f>
        <v>0</v>
      </c>
      <c r="G39" s="1"/>
      <c r="H39" s="2"/>
      <c r="I39" s="2"/>
      <c r="J39" s="2"/>
      <c r="K39" s="2"/>
    </row>
    <row r="40" spans="1:11" s="17" customFormat="1">
      <c r="A40" s="63"/>
      <c r="B40" s="63" t="s">
        <v>124</v>
      </c>
      <c r="C40" s="67" t="s">
        <v>22</v>
      </c>
      <c r="D40" s="68">
        <v>2</v>
      </c>
      <c r="E40" s="69"/>
      <c r="F40" s="62">
        <f t="shared" ref="F40" si="9">E40*D40</f>
        <v>0</v>
      </c>
      <c r="G40" s="1"/>
      <c r="H40" s="2"/>
      <c r="I40" s="2"/>
      <c r="J40" s="2"/>
      <c r="K40" s="2"/>
    </row>
    <row r="41" spans="1:11" s="17" customFormat="1">
      <c r="A41" s="63"/>
      <c r="B41" s="63" t="s">
        <v>63</v>
      </c>
      <c r="C41" s="67" t="s">
        <v>22</v>
      </c>
      <c r="D41" s="68">
        <v>1</v>
      </c>
      <c r="E41" s="96"/>
      <c r="F41" s="97">
        <f t="shared" ref="F41" si="10">E41*D41</f>
        <v>0</v>
      </c>
      <c r="G41" s="1"/>
      <c r="H41" s="2"/>
      <c r="I41" s="2"/>
      <c r="J41" s="2"/>
      <c r="K41" s="2"/>
    </row>
    <row r="42" spans="1:11" s="11" customFormat="1" ht="78.75">
      <c r="A42" s="46" t="s">
        <v>16</v>
      </c>
      <c r="B42" s="64" t="s">
        <v>113</v>
      </c>
      <c r="C42" s="65" t="s">
        <v>28</v>
      </c>
      <c r="D42" s="66">
        <v>7.5</v>
      </c>
      <c r="E42" s="62"/>
      <c r="F42" s="62">
        <f t="shared" ref="F42:F43" si="11">E42*D42</f>
        <v>0</v>
      </c>
      <c r="G42" s="1"/>
      <c r="H42" s="18"/>
      <c r="I42" s="2"/>
      <c r="J42" s="2"/>
      <c r="K42" s="2"/>
    </row>
    <row r="43" spans="1:11" s="11" customFormat="1" ht="78.75">
      <c r="A43" s="46" t="s">
        <v>17</v>
      </c>
      <c r="B43" s="64" t="s">
        <v>119</v>
      </c>
      <c r="C43" s="60" t="s">
        <v>89</v>
      </c>
      <c r="D43" s="66">
        <v>1.2</v>
      </c>
      <c r="E43" s="62"/>
      <c r="F43" s="62">
        <f t="shared" si="11"/>
        <v>0</v>
      </c>
      <c r="G43" s="1"/>
      <c r="H43" s="18"/>
      <c r="I43" s="2"/>
      <c r="J43" s="2"/>
      <c r="K43" s="2"/>
    </row>
    <row r="44" spans="1:11" s="11" customFormat="1" ht="17.25" customHeight="1">
      <c r="A44" s="46"/>
      <c r="B44" s="64"/>
      <c r="C44" s="60"/>
      <c r="D44" s="66"/>
      <c r="E44" s="62"/>
      <c r="F44" s="62"/>
      <c r="G44" s="1"/>
      <c r="H44" s="18"/>
      <c r="I44" s="2"/>
      <c r="J44" s="2"/>
      <c r="K44" s="2"/>
    </row>
    <row r="45" spans="1:11" s="11" customFormat="1" ht="15.75" customHeight="1">
      <c r="A45" s="46"/>
      <c r="B45" s="70" t="s">
        <v>48</v>
      </c>
      <c r="C45" s="80"/>
      <c r="D45" s="80"/>
      <c r="E45" s="81"/>
      <c r="F45" s="82">
        <f>SUM(F30:F43)</f>
        <v>0</v>
      </c>
      <c r="G45" s="1"/>
      <c r="H45" s="18"/>
      <c r="I45" s="2"/>
      <c r="J45" s="2"/>
      <c r="K45" s="2"/>
    </row>
    <row r="46" spans="1:11" s="11" customFormat="1" ht="20.25" customHeight="1">
      <c r="A46" s="46"/>
      <c r="B46" s="64"/>
      <c r="C46" s="65"/>
      <c r="D46" s="66"/>
      <c r="E46" s="62"/>
      <c r="F46" s="62"/>
      <c r="G46" s="1"/>
      <c r="H46" s="18"/>
      <c r="I46" s="2"/>
      <c r="J46" s="2"/>
      <c r="K46" s="2"/>
    </row>
    <row r="47" spans="1:11" s="11" customFormat="1">
      <c r="A47" s="50" t="s">
        <v>44</v>
      </c>
      <c r="B47" s="50" t="s">
        <v>26</v>
      </c>
      <c r="C47" s="51"/>
      <c r="D47" s="52"/>
      <c r="E47" s="53"/>
      <c r="F47" s="53"/>
      <c r="G47" s="1"/>
      <c r="H47" s="2"/>
      <c r="I47" s="2"/>
      <c r="J47" s="2"/>
      <c r="K47" s="2"/>
    </row>
    <row r="48" spans="1:11">
      <c r="B48" s="39"/>
      <c r="C48" s="83"/>
      <c r="D48" s="83"/>
      <c r="E48" s="84"/>
      <c r="F48" s="85"/>
    </row>
    <row r="49" spans="1:11" ht="8.1" customHeight="1">
      <c r="B49" s="55"/>
      <c r="C49" s="65"/>
      <c r="D49" s="66"/>
      <c r="E49" s="62"/>
      <c r="F49" s="62"/>
    </row>
    <row r="50" spans="1:11" ht="173.25">
      <c r="A50" s="46" t="s">
        <v>19</v>
      </c>
      <c r="B50" s="64" t="s">
        <v>125</v>
      </c>
      <c r="C50" s="65" t="s">
        <v>89</v>
      </c>
      <c r="D50" s="66">
        <v>25</v>
      </c>
      <c r="E50" s="62"/>
      <c r="F50" s="62">
        <f>D50*E50</f>
        <v>0</v>
      </c>
    </row>
    <row r="51" spans="1:11" ht="116.45" customHeight="1">
      <c r="A51" s="46" t="s">
        <v>20</v>
      </c>
      <c r="B51" s="64" t="s">
        <v>102</v>
      </c>
      <c r="C51" s="65" t="s">
        <v>89</v>
      </c>
      <c r="D51" s="66">
        <v>55</v>
      </c>
      <c r="E51" s="62"/>
      <c r="F51" s="62">
        <f>D51*E51</f>
        <v>0</v>
      </c>
    </row>
    <row r="52" spans="1:11" s="15" customFormat="1">
      <c r="A52" s="86"/>
      <c r="B52" s="86"/>
      <c r="C52" s="65"/>
      <c r="D52" s="66"/>
      <c r="E52" s="62"/>
      <c r="F52" s="62"/>
      <c r="G52" s="14"/>
      <c r="H52" s="12"/>
      <c r="I52" s="12"/>
      <c r="J52" s="12"/>
      <c r="K52" s="12"/>
    </row>
    <row r="53" spans="1:11">
      <c r="B53" s="70" t="s">
        <v>27</v>
      </c>
      <c r="C53" s="80"/>
      <c r="D53" s="80"/>
      <c r="E53" s="81"/>
      <c r="F53" s="82">
        <f>SUM(F50:F51)</f>
        <v>0</v>
      </c>
    </row>
    <row r="54" spans="1:11">
      <c r="B54" s="39"/>
      <c r="C54" s="83"/>
      <c r="D54" s="83"/>
      <c r="E54" s="84"/>
      <c r="F54" s="85"/>
    </row>
    <row r="55" spans="1:11">
      <c r="C55" s="87"/>
      <c r="D55" s="87"/>
      <c r="E55" s="87"/>
      <c r="F55" s="87"/>
    </row>
    <row r="57" spans="1:11" s="11" customFormat="1">
      <c r="A57" s="50" t="s">
        <v>21</v>
      </c>
      <c r="B57" s="50" t="s">
        <v>45</v>
      </c>
      <c r="C57" s="51"/>
      <c r="D57" s="52"/>
      <c r="E57" s="53"/>
      <c r="F57" s="53"/>
      <c r="G57" s="1"/>
      <c r="H57" s="2"/>
      <c r="I57" s="2"/>
      <c r="J57" s="2"/>
      <c r="K57" s="2"/>
    </row>
    <row r="60" spans="1:11" ht="191.25">
      <c r="A60" s="46" t="s">
        <v>64</v>
      </c>
      <c r="B60" s="64" t="s">
        <v>115</v>
      </c>
      <c r="C60" s="65" t="s">
        <v>89</v>
      </c>
      <c r="D60" s="66">
        <v>16</v>
      </c>
      <c r="E60" s="62"/>
      <c r="F60" s="62">
        <f t="shared" ref="F60" si="12">E60*D60</f>
        <v>0</v>
      </c>
      <c r="G60" s="23"/>
      <c r="H60" s="24"/>
    </row>
    <row r="61" spans="1:11" ht="159.75">
      <c r="A61" s="46" t="s">
        <v>65</v>
      </c>
      <c r="B61" s="64" t="s">
        <v>112</v>
      </c>
      <c r="C61" s="65" t="s">
        <v>89</v>
      </c>
      <c r="D61" s="66">
        <v>30</v>
      </c>
      <c r="E61" s="62"/>
      <c r="F61" s="62">
        <f t="shared" ref="F61" si="13">E61*D61</f>
        <v>0</v>
      </c>
      <c r="G61" s="23"/>
    </row>
    <row r="62" spans="1:11" ht="157.5">
      <c r="A62" s="46" t="s">
        <v>66</v>
      </c>
      <c r="B62" s="64" t="s">
        <v>126</v>
      </c>
      <c r="C62" s="65" t="s">
        <v>89</v>
      </c>
      <c r="D62" s="66">
        <v>18</v>
      </c>
      <c r="E62" s="62"/>
      <c r="F62" s="62">
        <f t="shared" ref="F62" si="14">E62*D62</f>
        <v>0</v>
      </c>
    </row>
    <row r="64" spans="1:11" ht="14.25" customHeight="1">
      <c r="B64" s="70" t="s">
        <v>46</v>
      </c>
      <c r="C64" s="80"/>
      <c r="D64" s="80"/>
      <c r="E64" s="81"/>
      <c r="F64" s="82">
        <f>SUM(F60:F63)</f>
        <v>0</v>
      </c>
    </row>
    <row r="65" spans="1:11">
      <c r="C65" s="65"/>
      <c r="D65" s="66"/>
      <c r="E65" s="62"/>
      <c r="F65" s="62"/>
    </row>
    <row r="66" spans="1:11">
      <c r="A66" s="50" t="s">
        <v>25</v>
      </c>
      <c r="B66" s="50" t="s">
        <v>29</v>
      </c>
      <c r="C66" s="51"/>
      <c r="D66" s="52"/>
      <c r="E66" s="53"/>
      <c r="F66" s="53"/>
    </row>
    <row r="67" spans="1:11">
      <c r="C67" s="65"/>
      <c r="D67" s="66"/>
      <c r="E67" s="62"/>
      <c r="F67" s="62"/>
    </row>
    <row r="68" spans="1:11" ht="94.5">
      <c r="A68" s="46" t="s">
        <v>67</v>
      </c>
      <c r="B68" s="88" t="s">
        <v>95</v>
      </c>
      <c r="C68" s="65" t="s">
        <v>89</v>
      </c>
      <c r="D68" s="66">
        <v>30</v>
      </c>
      <c r="E68" s="62"/>
      <c r="F68" s="62">
        <f t="shared" ref="F68" si="15">E68*D68</f>
        <v>0</v>
      </c>
    </row>
    <row r="69" spans="1:11" ht="47.25">
      <c r="A69" s="46" t="s">
        <v>69</v>
      </c>
      <c r="B69" s="88" t="s">
        <v>96</v>
      </c>
      <c r="C69" s="89" t="s">
        <v>68</v>
      </c>
      <c r="D69" s="90">
        <v>6</v>
      </c>
      <c r="E69" s="91"/>
      <c r="F69" s="91">
        <f t="shared" ref="F69" si="16">E69*D69</f>
        <v>0</v>
      </c>
    </row>
    <row r="70" spans="1:11">
      <c r="C70" s="65"/>
      <c r="D70" s="66"/>
      <c r="E70" s="62"/>
      <c r="F70" s="62"/>
    </row>
    <row r="71" spans="1:11">
      <c r="C71" s="65"/>
      <c r="D71" s="66"/>
      <c r="E71" s="62"/>
      <c r="F71" s="62"/>
    </row>
    <row r="72" spans="1:11">
      <c r="B72" s="70" t="s">
        <v>38</v>
      </c>
      <c r="C72" s="80"/>
      <c r="D72" s="80"/>
      <c r="E72" s="81"/>
      <c r="F72" s="82">
        <f>SUM(F68:F69)</f>
        <v>0</v>
      </c>
    </row>
    <row r="73" spans="1:11">
      <c r="C73" s="65"/>
      <c r="D73" s="66"/>
      <c r="E73" s="62"/>
      <c r="F73" s="62"/>
    </row>
    <row r="74" spans="1:11" s="11" customFormat="1">
      <c r="A74" s="50" t="s">
        <v>36</v>
      </c>
      <c r="B74" s="50" t="s">
        <v>47</v>
      </c>
      <c r="C74" s="51"/>
      <c r="D74" s="52"/>
      <c r="E74" s="53"/>
      <c r="F74" s="53"/>
      <c r="G74" s="1"/>
      <c r="H74" s="2"/>
      <c r="I74" s="2"/>
      <c r="J74" s="2"/>
      <c r="K74" s="2"/>
    </row>
    <row r="75" spans="1:11" ht="11.45" customHeight="1"/>
    <row r="76" spans="1:11" s="2" customFormat="1" ht="148.5" customHeight="1">
      <c r="A76" s="63" t="s">
        <v>70</v>
      </c>
      <c r="B76" s="64" t="s">
        <v>97</v>
      </c>
      <c r="C76" s="60" t="s">
        <v>89</v>
      </c>
      <c r="D76" s="66">
        <v>51</v>
      </c>
      <c r="E76" s="62"/>
      <c r="F76" s="62">
        <f t="shared" ref="F76" si="17">E76*D76</f>
        <v>0</v>
      </c>
      <c r="G76" s="24"/>
    </row>
    <row r="77" spans="1:11" s="2" customFormat="1" ht="189" customHeight="1">
      <c r="A77" s="63" t="s">
        <v>71</v>
      </c>
      <c r="B77" s="64" t="s">
        <v>105</v>
      </c>
      <c r="C77" s="60" t="s">
        <v>89</v>
      </c>
      <c r="D77" s="66">
        <v>210</v>
      </c>
      <c r="E77" s="62"/>
      <c r="F77" s="62">
        <f t="shared" ref="F77" si="18">E77*D77</f>
        <v>0</v>
      </c>
      <c r="G77" s="24"/>
    </row>
    <row r="78" spans="1:11" s="2" customFormat="1" ht="189" customHeight="1">
      <c r="A78" s="63" t="s">
        <v>72</v>
      </c>
      <c r="B78" s="64" t="s">
        <v>98</v>
      </c>
      <c r="C78" s="60" t="s">
        <v>89</v>
      </c>
      <c r="D78" s="66">
        <v>51</v>
      </c>
      <c r="E78" s="62"/>
      <c r="F78" s="62">
        <f t="shared" ref="F78" si="19">E78*D78</f>
        <v>0</v>
      </c>
      <c r="G78" s="1"/>
    </row>
    <row r="79" spans="1:11" s="2" customFormat="1" ht="97.5" customHeight="1">
      <c r="A79" s="63" t="s">
        <v>73</v>
      </c>
      <c r="B79" s="64" t="s">
        <v>99</v>
      </c>
      <c r="C79" s="60" t="s">
        <v>39</v>
      </c>
      <c r="D79" s="66">
        <v>1</v>
      </c>
      <c r="E79" s="62"/>
      <c r="F79" s="62">
        <f t="shared" ref="F79" si="20">E79*D79</f>
        <v>0</v>
      </c>
      <c r="G79" s="1"/>
    </row>
    <row r="80" spans="1:11" s="2" customFormat="1" ht="141.75">
      <c r="A80" s="63" t="s">
        <v>74</v>
      </c>
      <c r="B80" s="64" t="s">
        <v>100</v>
      </c>
      <c r="C80" s="60" t="s">
        <v>89</v>
      </c>
      <c r="D80" s="66">
        <v>15</v>
      </c>
      <c r="E80" s="62"/>
      <c r="F80" s="62">
        <f t="shared" ref="F80" si="21">E80*D80</f>
        <v>0</v>
      </c>
      <c r="G80" s="1"/>
    </row>
    <row r="81" spans="1:7" s="2" customFormat="1" ht="154.5" customHeight="1">
      <c r="A81" s="63" t="s">
        <v>75</v>
      </c>
      <c r="B81" s="64" t="s">
        <v>101</v>
      </c>
      <c r="C81" s="60" t="s">
        <v>89</v>
      </c>
      <c r="D81" s="66">
        <v>230</v>
      </c>
      <c r="E81" s="62"/>
      <c r="F81" s="62">
        <f t="shared" ref="F81" si="22">E81*D81</f>
        <v>0</v>
      </c>
      <c r="G81" s="1"/>
    </row>
    <row r="82" spans="1:7" s="2" customFormat="1" ht="17.45" customHeight="1">
      <c r="A82" s="63"/>
      <c r="B82" s="63"/>
      <c r="C82" s="67"/>
      <c r="D82" s="68"/>
      <c r="E82" s="69"/>
      <c r="F82" s="69"/>
      <c r="G82" s="1"/>
    </row>
    <row r="83" spans="1:7" s="2" customFormat="1">
      <c r="A83" s="63"/>
      <c r="B83" s="70" t="s">
        <v>54</v>
      </c>
      <c r="C83" s="80"/>
      <c r="D83" s="80"/>
      <c r="E83" s="81"/>
      <c r="F83" s="82">
        <f>SUM(F76:F82)</f>
        <v>0</v>
      </c>
      <c r="G83" s="1"/>
    </row>
    <row r="86" spans="1:7">
      <c r="A86" s="50" t="s">
        <v>37</v>
      </c>
      <c r="B86" s="50" t="s">
        <v>77</v>
      </c>
      <c r="C86" s="51"/>
      <c r="D86" s="52"/>
      <c r="E86" s="53"/>
      <c r="F86" s="53"/>
    </row>
    <row r="87" spans="1:7" s="22" customFormat="1" ht="126">
      <c r="A87" s="64" t="s">
        <v>30</v>
      </c>
      <c r="B87" s="64" t="s">
        <v>116</v>
      </c>
      <c r="C87" s="92" t="s">
        <v>22</v>
      </c>
      <c r="D87" s="93">
        <v>1</v>
      </c>
      <c r="E87" s="93"/>
      <c r="F87" s="93">
        <f t="shared" ref="F87" si="23">E87*D87</f>
        <v>0</v>
      </c>
    </row>
    <row r="88" spans="1:7" s="22" customFormat="1" ht="31.5">
      <c r="A88" s="64" t="s">
        <v>120</v>
      </c>
      <c r="B88" s="64" t="s">
        <v>111</v>
      </c>
      <c r="C88" s="92" t="s">
        <v>22</v>
      </c>
      <c r="D88" s="93">
        <v>1</v>
      </c>
      <c r="E88" s="93"/>
      <c r="F88" s="93">
        <f t="shared" ref="F88:F93" si="24">E88*D88</f>
        <v>0</v>
      </c>
    </row>
    <row r="89" spans="1:7" s="22" customFormat="1" ht="63">
      <c r="A89" s="64" t="s">
        <v>78</v>
      </c>
      <c r="B89" s="64" t="s">
        <v>106</v>
      </c>
      <c r="C89" s="92" t="s">
        <v>39</v>
      </c>
      <c r="D89" s="93">
        <v>1</v>
      </c>
      <c r="E89" s="93"/>
      <c r="F89" s="93">
        <f t="shared" si="24"/>
        <v>0</v>
      </c>
    </row>
    <row r="90" spans="1:7" s="22" customFormat="1" ht="31.5">
      <c r="A90" s="64" t="s">
        <v>79</v>
      </c>
      <c r="B90" s="95" t="s">
        <v>107</v>
      </c>
      <c r="C90" s="92" t="s">
        <v>22</v>
      </c>
      <c r="D90" s="93">
        <v>1</v>
      </c>
      <c r="E90" s="93"/>
      <c r="F90" s="93">
        <f t="shared" si="24"/>
        <v>0</v>
      </c>
    </row>
    <row r="91" spans="1:7" s="22" customFormat="1" ht="31.5">
      <c r="A91" s="64" t="s">
        <v>80</v>
      </c>
      <c r="B91" s="64" t="s">
        <v>108</v>
      </c>
      <c r="C91" s="92" t="s">
        <v>22</v>
      </c>
      <c r="D91" s="93">
        <v>1</v>
      </c>
      <c r="E91" s="93"/>
      <c r="F91" s="93">
        <f t="shared" si="24"/>
        <v>0</v>
      </c>
    </row>
    <row r="92" spans="1:7" s="22" customFormat="1" ht="78.75">
      <c r="A92" s="64" t="s">
        <v>81</v>
      </c>
      <c r="B92" s="95" t="s">
        <v>117</v>
      </c>
      <c r="C92" s="92" t="s">
        <v>39</v>
      </c>
      <c r="D92" s="93">
        <v>1</v>
      </c>
      <c r="E92" s="93"/>
      <c r="F92" s="93">
        <f t="shared" ref="F92" si="25">E92*D92</f>
        <v>0</v>
      </c>
    </row>
    <row r="93" spans="1:7" s="22" customFormat="1" ht="47.25">
      <c r="A93" s="64" t="s">
        <v>82</v>
      </c>
      <c r="B93" s="64" t="s">
        <v>109</v>
      </c>
      <c r="C93" s="92" t="s">
        <v>22</v>
      </c>
      <c r="D93" s="93">
        <v>1</v>
      </c>
      <c r="E93" s="93"/>
      <c r="F93" s="93">
        <f t="shared" si="24"/>
        <v>0</v>
      </c>
    </row>
    <row r="94" spans="1:7" s="22" customFormat="1" ht="63">
      <c r="A94" s="64" t="s">
        <v>83</v>
      </c>
      <c r="B94" s="64" t="s">
        <v>110</v>
      </c>
      <c r="C94" s="92" t="s">
        <v>22</v>
      </c>
      <c r="D94" s="93">
        <v>1</v>
      </c>
      <c r="E94" s="93"/>
      <c r="F94" s="93">
        <f t="shared" ref="F94:F95" si="26">E94*D94</f>
        <v>0</v>
      </c>
    </row>
    <row r="95" spans="1:7" s="22" customFormat="1" ht="31.5">
      <c r="A95" s="64" t="s">
        <v>128</v>
      </c>
      <c r="B95" s="64" t="s">
        <v>129</v>
      </c>
      <c r="C95" s="94" t="s">
        <v>130</v>
      </c>
      <c r="D95" s="93">
        <v>1</v>
      </c>
      <c r="E95" s="94"/>
      <c r="F95" s="94">
        <f t="shared" si="26"/>
        <v>0</v>
      </c>
    </row>
    <row r="96" spans="1:7" s="22" customFormat="1" ht="31.5">
      <c r="A96" s="64" t="s">
        <v>131</v>
      </c>
      <c r="B96" s="99" t="s">
        <v>132</v>
      </c>
      <c r="C96" s="100" t="s">
        <v>133</v>
      </c>
      <c r="D96" s="100">
        <v>1</v>
      </c>
      <c r="E96" s="81"/>
      <c r="F96" s="82">
        <f>SUM(F87:F95)</f>
        <v>0</v>
      </c>
    </row>
    <row r="97" spans="1:6" s="22" customFormat="1">
      <c r="A97" s="64"/>
      <c r="B97" s="55" t="s">
        <v>134</v>
      </c>
      <c r="C97" s="94"/>
      <c r="D97" s="94"/>
      <c r="E97" s="94"/>
      <c r="F97" s="94"/>
    </row>
    <row r="98" spans="1:6" s="22" customFormat="1">
      <c r="A98" s="64"/>
      <c r="B98" s="64"/>
      <c r="C98" s="94"/>
      <c r="D98" s="94"/>
      <c r="E98" s="94"/>
      <c r="F98" s="94"/>
    </row>
    <row r="99" spans="1:6" s="22" customFormat="1">
      <c r="A99" s="64"/>
      <c r="B99" s="64"/>
      <c r="C99" s="94"/>
      <c r="D99" s="94"/>
      <c r="E99" s="94"/>
      <c r="F99" s="94"/>
    </row>
    <row r="100" spans="1:6" s="22" customFormat="1">
      <c r="A100" s="64"/>
      <c r="B100" s="64"/>
      <c r="C100" s="94"/>
      <c r="D100" s="94"/>
      <c r="E100" s="94"/>
      <c r="F100" s="94"/>
    </row>
    <row r="101" spans="1:6" s="22" customFormat="1">
      <c r="A101" s="64"/>
      <c r="B101" s="64"/>
      <c r="C101" s="94"/>
      <c r="D101" s="94"/>
      <c r="E101" s="94"/>
      <c r="F101" s="94"/>
    </row>
    <row r="102" spans="1:6" s="22" customFormat="1">
      <c r="A102" s="64"/>
      <c r="B102" s="64"/>
      <c r="C102" s="94"/>
      <c r="D102" s="94"/>
      <c r="E102" s="94"/>
      <c r="F102" s="94"/>
    </row>
    <row r="103" spans="1:6" s="22" customFormat="1">
      <c r="A103" s="64"/>
      <c r="B103" s="64"/>
      <c r="C103" s="94"/>
      <c r="D103" s="94"/>
      <c r="E103" s="94"/>
      <c r="F103" s="94"/>
    </row>
    <row r="104" spans="1:6" s="22" customFormat="1">
      <c r="A104" s="64"/>
      <c r="B104" s="64"/>
      <c r="C104" s="94"/>
      <c r="D104" s="94"/>
      <c r="E104" s="94"/>
      <c r="F104" s="94"/>
    </row>
    <row r="105" spans="1:6" s="22" customFormat="1">
      <c r="A105" s="64"/>
      <c r="B105" s="64"/>
      <c r="C105" s="94"/>
      <c r="D105" s="94"/>
      <c r="E105" s="94"/>
      <c r="F105" s="94"/>
    </row>
    <row r="106" spans="1:6" s="22" customFormat="1">
      <c r="A106" s="64"/>
      <c r="B106" s="64"/>
      <c r="C106" s="94"/>
      <c r="D106" s="94"/>
      <c r="E106" s="94"/>
      <c r="F106" s="94"/>
    </row>
    <row r="107" spans="1:6" s="22" customFormat="1">
      <c r="A107" s="64"/>
      <c r="B107" s="64"/>
      <c r="C107" s="94"/>
      <c r="D107" s="94"/>
      <c r="E107" s="94"/>
      <c r="F107" s="94"/>
    </row>
    <row r="108" spans="1:6" s="22" customFormat="1">
      <c r="A108" s="64"/>
      <c r="B108" s="64"/>
      <c r="C108" s="94"/>
      <c r="D108" s="94"/>
      <c r="E108" s="94"/>
      <c r="F108" s="94"/>
    </row>
    <row r="109" spans="1:6" s="22" customFormat="1">
      <c r="A109" s="64"/>
      <c r="B109" s="64"/>
      <c r="C109" s="94"/>
      <c r="D109" s="94"/>
      <c r="E109" s="94"/>
      <c r="F109" s="94"/>
    </row>
    <row r="110" spans="1:6" s="22" customFormat="1">
      <c r="A110" s="64"/>
      <c r="B110" s="64"/>
      <c r="C110" s="94"/>
      <c r="D110" s="94"/>
      <c r="E110" s="94"/>
      <c r="F110" s="94"/>
    </row>
  </sheetData>
  <mergeCells count="14">
    <mergeCell ref="E10:F10"/>
    <mergeCell ref="B5:D5"/>
    <mergeCell ref="B6:D6"/>
    <mergeCell ref="B7:D7"/>
    <mergeCell ref="B8:D8"/>
    <mergeCell ref="B9:D9"/>
    <mergeCell ref="A10:A11"/>
    <mergeCell ref="B10:B11"/>
    <mergeCell ref="C10:C11"/>
    <mergeCell ref="D10:D11"/>
    <mergeCell ref="B1:D1"/>
    <mergeCell ref="B2:D2"/>
    <mergeCell ref="B3:D3"/>
    <mergeCell ref="B4:D4"/>
  </mergeCells>
  <phoneticPr fontId="6" type="noConversion"/>
  <pageMargins left="0.70866141732283472" right="0.70866141732283472" top="1.0629921259842521" bottom="0.74803149606299213" header="0.31496062992125984" footer="0.31496062992125984"/>
  <pageSetup paperSize="9" scale="55" fitToHeight="0" orientation="portrait" r:id="rId1"/>
  <headerFooter>
    <oddHeader>&amp;L&amp;G&amp;R&amp;"ISOCPEUR,Uobičajeno"&amp;8Stambena građevina   Dom za djecu i mlađe punoljetne osobe  Sv.Ana  - Vinkovci</oddHeader>
  </headerFooter>
  <rowBreaks count="4" manualBreakCount="4">
    <brk id="26" max="5" man="1"/>
    <brk id="45" max="5" man="1"/>
    <brk id="64" max="5" man="1"/>
    <brk id="83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rekapitulacija</vt:lpstr>
      <vt:lpstr>Građevinski  radovi </vt:lpstr>
      <vt:lpstr>'Građevinski  radovi '!Ispis_naslova</vt:lpstr>
      <vt:lpstr>'Građevinski  radovi '!Podrucje_ispisa</vt:lpstr>
    </vt:vector>
  </TitlesOfParts>
  <Company>Geotehnički studio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</dc:creator>
  <cp:lastModifiedBy>Zrinka Mikić</cp:lastModifiedBy>
  <cp:lastPrinted>2022-02-14T10:30:33Z</cp:lastPrinted>
  <dcterms:created xsi:type="dcterms:W3CDTF">2008-03-27T08:43:15Z</dcterms:created>
  <dcterms:modified xsi:type="dcterms:W3CDTF">2022-02-21T09:19:24Z</dcterms:modified>
  <cp:version>15.0300</cp:version>
</cp:coreProperties>
</file>